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\Geology\2014\Fall\"/>
    </mc:Choice>
  </mc:AlternateContent>
  <bookViews>
    <workbookView xWindow="120" yWindow="315" windowWidth="10005" windowHeight="9825" tabRatio="823"/>
  </bookViews>
  <sheets>
    <sheet name="2014F 113-Monday 630" sheetId="4" r:id="rId1"/>
    <sheet name="2014F 113-Wed" sheetId="3" r:id="rId2"/>
    <sheet name="2014F 113-Monday 230" sheetId="11" r:id="rId3"/>
    <sheet name="Sheet1" sheetId="5" r:id="rId4"/>
    <sheet name="Sheet2" sheetId="9" r:id="rId5"/>
    <sheet name="Sheet3" sheetId="10" r:id="rId6"/>
  </sheets>
  <definedNames>
    <definedName name="_xlnm._FilterDatabase" localSheetId="2" hidden="1">'2014F 113-Monday 230'!$A$4:$X$23</definedName>
    <definedName name="_xlnm._FilterDatabase" localSheetId="0" hidden="1">'2014F 113-Monday 630'!$A$4:$X$23</definedName>
    <definedName name="_xlnm._FilterDatabase" localSheetId="1" hidden="1">'2014F 113-Wed'!$A$4:$X$22</definedName>
    <definedName name="_xlnm.Print_Area" localSheetId="2">'2014F 113-Monday 230'!$A$1:$T$23</definedName>
    <definedName name="_xlnm.Print_Area" localSheetId="0">'2014F 113-Monday 630'!$A$1:$T$23</definedName>
    <definedName name="_xlnm.Print_Area" localSheetId="1">'2014F 113-Wed'!$A$1:$T$22</definedName>
  </definedNames>
  <calcPr calcId="152511"/>
</workbook>
</file>

<file path=xl/calcChain.xml><?xml version="1.0" encoding="utf-8"?>
<calcChain xmlns="http://schemas.openxmlformats.org/spreadsheetml/2006/main">
  <c r="U6" i="3" l="1"/>
  <c r="U7" i="11"/>
  <c r="Y7" i="11"/>
  <c r="Y7" i="4"/>
  <c r="U7" i="4"/>
  <c r="U22" i="11" l="1"/>
  <c r="U21" i="11"/>
  <c r="Y20" i="11"/>
  <c r="U20" i="11"/>
  <c r="Y19" i="11"/>
  <c r="U19" i="11"/>
  <c r="Y18" i="11"/>
  <c r="U18" i="11"/>
  <c r="Y17" i="11"/>
  <c r="U17" i="11"/>
  <c r="Y16" i="11"/>
  <c r="U16" i="11"/>
  <c r="Y15" i="11"/>
  <c r="U15" i="11"/>
  <c r="Y14" i="11"/>
  <c r="U14" i="11"/>
  <c r="Y13" i="11"/>
  <c r="U13" i="11"/>
  <c r="Y12" i="11"/>
  <c r="U12" i="11"/>
  <c r="Y11" i="11"/>
  <c r="U11" i="11"/>
  <c r="Y10" i="11"/>
  <c r="U10" i="11"/>
  <c r="Y9" i="11"/>
  <c r="U9" i="11"/>
  <c r="Y8" i="11"/>
  <c r="U8" i="11"/>
  <c r="Y6" i="11"/>
  <c r="U6" i="11"/>
  <c r="Y5" i="11"/>
  <c r="U5" i="1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C4" i="11"/>
  <c r="U3" i="11"/>
  <c r="U2" i="11"/>
  <c r="V5" i="11" l="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Y20" i="3"/>
  <c r="Y19" i="3"/>
  <c r="Y18" i="3"/>
  <c r="Y6" i="3" l="1"/>
  <c r="U22" i="4" l="1"/>
  <c r="Y20" i="4"/>
  <c r="U20" i="4"/>
  <c r="Y19" i="4"/>
  <c r="U19" i="4"/>
  <c r="Y18" i="4"/>
  <c r="U18" i="4"/>
  <c r="Y17" i="4"/>
  <c r="U17" i="4"/>
  <c r="Y16" i="4" l="1"/>
  <c r="Y15" i="4"/>
  <c r="Y14" i="4"/>
  <c r="Y13" i="4"/>
  <c r="Y12" i="4"/>
  <c r="Y11" i="4"/>
  <c r="Y10" i="4"/>
  <c r="Y9" i="4"/>
  <c r="Y8" i="4"/>
  <c r="Y6" i="4"/>
  <c r="Y5" i="4"/>
  <c r="Y17" i="3"/>
  <c r="Y16" i="3"/>
  <c r="Y15" i="3"/>
  <c r="Y14" i="3"/>
  <c r="Y13" i="3"/>
  <c r="Y12" i="3"/>
  <c r="Y11" i="3"/>
  <c r="Y10" i="3"/>
  <c r="Y9" i="3"/>
  <c r="Y8" i="3"/>
  <c r="Y7" i="3"/>
  <c r="Y5" i="3"/>
  <c r="U3" i="3"/>
  <c r="V6" i="3" s="1"/>
  <c r="U3" i="4"/>
  <c r="U14" i="4"/>
  <c r="U16" i="3"/>
  <c r="U13" i="3"/>
  <c r="U8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U15" i="4"/>
  <c r="U11" i="4"/>
  <c r="U21" i="3"/>
  <c r="U19" i="3"/>
  <c r="U10" i="3"/>
  <c r="C4" i="4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U12" i="3"/>
  <c r="U20" i="3"/>
  <c r="U18" i="3"/>
  <c r="B17" i="5"/>
  <c r="B18" i="5"/>
  <c r="B14" i="5"/>
  <c r="B15" i="5"/>
  <c r="B16" i="5"/>
  <c r="B2" i="5"/>
  <c r="B3" i="5"/>
  <c r="B4" i="5"/>
  <c r="B5" i="5"/>
  <c r="B6" i="5"/>
  <c r="B7" i="5"/>
  <c r="B8" i="5"/>
  <c r="B9" i="5"/>
  <c r="B10" i="5"/>
  <c r="B11" i="5"/>
  <c r="B12" i="5"/>
  <c r="B13" i="5"/>
  <c r="B1" i="5"/>
  <c r="U9" i="4"/>
  <c r="U17" i="3"/>
  <c r="U15" i="3"/>
  <c r="U14" i="3"/>
  <c r="U11" i="3"/>
  <c r="U9" i="3"/>
  <c r="U7" i="3"/>
  <c r="U5" i="3"/>
  <c r="U21" i="4"/>
  <c r="U16" i="4"/>
  <c r="U13" i="4"/>
  <c r="U12" i="4"/>
  <c r="U10" i="4"/>
  <c r="U8" i="4"/>
  <c r="U6" i="4"/>
  <c r="U5" i="4"/>
  <c r="U2" i="3"/>
  <c r="U2" i="4"/>
  <c r="V15" i="4" l="1"/>
  <c r="V6" i="4"/>
  <c r="V10" i="4"/>
  <c r="V13" i="4"/>
  <c r="V21" i="4"/>
  <c r="V17" i="4"/>
  <c r="V7" i="4"/>
  <c r="V15" i="3"/>
  <c r="V22" i="4"/>
  <c r="V5" i="3"/>
  <c r="V7" i="3"/>
  <c r="V11" i="3"/>
  <c r="V17" i="3"/>
  <c r="V12" i="3"/>
  <c r="V18" i="3"/>
  <c r="V16" i="3"/>
  <c r="V20" i="4"/>
  <c r="V18" i="4"/>
  <c r="V19" i="4"/>
  <c r="V14" i="4"/>
  <c r="V10" i="3"/>
  <c r="V8" i="3"/>
  <c r="V13" i="3"/>
  <c r="V14" i="3"/>
  <c r="V19" i="3"/>
  <c r="V20" i="3"/>
  <c r="V21" i="3"/>
  <c r="V9" i="3"/>
  <c r="V5" i="4"/>
  <c r="V8" i="4"/>
  <c r="V12" i="4"/>
  <c r="V16" i="4"/>
  <c r="V9" i="4"/>
  <c r="V11" i="4"/>
</calcChain>
</file>

<file path=xl/comments1.xml><?xml version="1.0" encoding="utf-8"?>
<comments xmlns="http://schemas.openxmlformats.org/spreadsheetml/2006/main">
  <authors>
    <author>Quarles, William A.</author>
  </authors>
  <commentList>
    <comment ref="B14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Sick, may attend Lillie-Dunn's lab Tuesday or Thursday.</t>
        </r>
      </text>
    </comment>
  </commentList>
</comments>
</file>

<file path=xl/comments2.xml><?xml version="1.0" encoding="utf-8"?>
<comments xmlns="http://schemas.openxmlformats.org/spreadsheetml/2006/main">
  <authors>
    <author>Quarles, William A.</author>
  </authors>
  <commentList>
    <comment ref="A10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Golf</t>
        </r>
      </text>
    </comment>
    <comment ref="A14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Golf</t>
        </r>
      </text>
    </comment>
  </commentList>
</comments>
</file>

<file path=xl/comments3.xml><?xml version="1.0" encoding="utf-8"?>
<comments xmlns="http://schemas.openxmlformats.org/spreadsheetml/2006/main">
  <authors>
    <author>Quarles, William A.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To make up 9/22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To take 1st quiz next lab</t>
        </r>
      </text>
    </comment>
  </commentList>
</comments>
</file>

<file path=xl/sharedStrings.xml><?xml version="1.0" encoding="utf-8"?>
<sst xmlns="http://schemas.openxmlformats.org/spreadsheetml/2006/main" count="306" uniqueCount="144">
  <si>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</si>
  <si>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</si>
  <si>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</si>
  <si>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</si>
  <si>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</si>
  <si>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</si>
  <si>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</si>
  <si>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</si>
  <si>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</si>
  <si>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</si>
  <si>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</si>
  <si>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</si>
  <si>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</si>
  <si>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</si>
  <si>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</si>
  <si>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</si>
  <si>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Coastal</t>
  </si>
  <si>
    <t>Meta Rock
Quiz</t>
  </si>
  <si>
    <t>Wednesday
Section 003</t>
  </si>
  <si>
    <t>Streams</t>
  </si>
  <si>
    <t>Topo</t>
  </si>
  <si>
    <t>Geo Time</t>
  </si>
  <si>
    <t>Weath-
ering</t>
  </si>
  <si>
    <t>E-mail</t>
  </si>
  <si>
    <t>Grades due</t>
  </si>
  <si>
    <t>No Class</t>
  </si>
  <si>
    <t>Record</t>
  </si>
  <si>
    <t>Number</t>
  </si>
  <si>
    <t>Student Name</t>
  </si>
  <si>
    <t>ID</t>
  </si>
  <si>
    <t>Reg Status</t>
  </si>
  <si>
    <t>Level</t>
  </si>
  <si>
    <t>Credits</t>
  </si>
  <si>
    <t>Grade Detail</t>
  </si>
  <si>
    <t xml:space="preserve">Adams, Lacy M. </t>
  </si>
  <si>
    <t>W30090538</t>
  </si>
  <si>
    <t>Registered via web</t>
  </si>
  <si>
    <t>Undergraduate</t>
  </si>
  <si>
    <t xml:space="preserve">Antone, Madelynn R. </t>
  </si>
  <si>
    <t>W30141113</t>
  </si>
  <si>
    <t xml:space="preserve">Byrd, Malcolm J. </t>
  </si>
  <si>
    <t>W30102886</t>
  </si>
  <si>
    <t xml:space="preserve">Cantey, Edward B. </t>
  </si>
  <si>
    <t>W10173866</t>
  </si>
  <si>
    <t xml:space="preserve">Corn, McKenzi W. </t>
  </si>
  <si>
    <t>W11899728</t>
  </si>
  <si>
    <t xml:space="preserve">Durant, Andrea S. </t>
  </si>
  <si>
    <t>W11958861</t>
  </si>
  <si>
    <t xml:space="preserve">Fletcher, Octavia N. </t>
  </si>
  <si>
    <t>W30099288</t>
  </si>
  <si>
    <t xml:space="preserve">Gonzalez, Leonel </t>
  </si>
  <si>
    <t>W12005539</t>
  </si>
  <si>
    <t xml:space="preserve">Haley, Paige N. </t>
  </si>
  <si>
    <t>W30077637</t>
  </si>
  <si>
    <t xml:space="preserve">Noble, Kristy M. </t>
  </si>
  <si>
    <t>W30030198</t>
  </si>
  <si>
    <t xml:space="preserve">Otekayi, Oluwatobi K. </t>
  </si>
  <si>
    <t>W12021707</t>
  </si>
  <si>
    <t xml:space="preserve">Owens, Coryn N. </t>
  </si>
  <si>
    <t>W30069475</t>
  </si>
  <si>
    <t xml:space="preserve">Stewart, Corbin R. </t>
  </si>
  <si>
    <t>W30094969</t>
  </si>
  <si>
    <t xml:space="preserve">White, Jordan A. </t>
  </si>
  <si>
    <t>W12026231</t>
  </si>
  <si>
    <t xml:space="preserve">Yarborough, Adam D. </t>
  </si>
  <si>
    <t>W30165627</t>
  </si>
  <si>
    <t xml:space="preserve">Berthold, Haley C. </t>
  </si>
  <si>
    <t>W30029701</t>
  </si>
  <si>
    <t xml:space="preserve">Broadwater, Fran-Chelsea Y. </t>
  </si>
  <si>
    <t>W11970574</t>
  </si>
  <si>
    <t xml:space="preserve">Conard, Heather L. </t>
  </si>
  <si>
    <t>W30055664</t>
  </si>
  <si>
    <t xml:space="preserve">Fleming, Vanessa A. </t>
  </si>
  <si>
    <t>W30019292</t>
  </si>
  <si>
    <t xml:space="preserve">Foil, Bethany A. </t>
  </si>
  <si>
    <t>W30051863</t>
  </si>
  <si>
    <t xml:space="preserve">Hanner, Martin E. </t>
  </si>
  <si>
    <t>W11968413</t>
  </si>
  <si>
    <t xml:space="preserve">Lake, Ashley D. </t>
  </si>
  <si>
    <t>W11958077</t>
  </si>
  <si>
    <t xml:space="preserve">Madigan, Miranda E. </t>
  </si>
  <si>
    <t>W30040124</t>
  </si>
  <si>
    <t xml:space="preserve">Maple, Erial N. </t>
  </si>
  <si>
    <t>W30044744</t>
  </si>
  <si>
    <t xml:space="preserve">Mencia Arita, Jose M. </t>
  </si>
  <si>
    <t>W30174853</t>
  </si>
  <si>
    <t xml:space="preserve">Meyers, Jennifer F. </t>
  </si>
  <si>
    <t>W11898357</t>
  </si>
  <si>
    <t xml:space="preserve">Montjoy, Anastasia M. </t>
  </si>
  <si>
    <t>W30067508</t>
  </si>
  <si>
    <t xml:space="preserve">Robinson, Chandler F. </t>
  </si>
  <si>
    <t>W11966553</t>
  </si>
  <si>
    <t xml:space="preserve">Robinson, Rachel D. </t>
  </si>
  <si>
    <t>W11959924</t>
  </si>
  <si>
    <t xml:space="preserve">Thomas, Angela-Faith C. </t>
  </si>
  <si>
    <t>W30149268</t>
  </si>
  <si>
    <t>No Lab</t>
  </si>
  <si>
    <t>A</t>
  </si>
  <si>
    <t>C+</t>
  </si>
  <si>
    <t>B</t>
  </si>
  <si>
    <t xml:space="preserve">Allen, Kyle N. </t>
  </si>
  <si>
    <t xml:space="preserve">Babson, Bronte N. </t>
  </si>
  <si>
    <t xml:space="preserve">Brennand-McClemont, Dylan M. </t>
  </si>
  <si>
    <t xml:space="preserve">Duggan, Clayton H. </t>
  </si>
  <si>
    <t xml:space="preserve">England, William L. </t>
  </si>
  <si>
    <t xml:space="preserve">Fillion, Melissa A. </t>
  </si>
  <si>
    <t xml:space="preserve">Kilgore, Briauna E. </t>
  </si>
  <si>
    <t xml:space="preserve">Mangum, Lauren R. </t>
  </si>
  <si>
    <t xml:space="preserve">Murphy, Ebony M. </t>
  </si>
  <si>
    <t xml:space="preserve">Stewart, Jasmine N. </t>
  </si>
  <si>
    <t xml:space="preserve">Templeton, Madison M. </t>
  </si>
  <si>
    <t xml:space="preserve">Terry, Treyla M. </t>
  </si>
  <si>
    <t xml:space="preserve">White, Christopher </t>
  </si>
  <si>
    <t xml:space="preserve">Winningham, Megan A. </t>
  </si>
  <si>
    <t xml:space="preserve">Maxwell, Jacquelynn </t>
  </si>
  <si>
    <t xml:space="preserve">Mitchell, Mary E. </t>
  </si>
  <si>
    <t xml:space="preserve">Stokes, Rachel </t>
  </si>
  <si>
    <t xml:space="preserve">Weston, Donald </t>
  </si>
  <si>
    <t xml:space="preserve">Whitfield, Lindsey M. </t>
  </si>
  <si>
    <t>Monday am
Section 005</t>
  </si>
  <si>
    <t>Monday pm
Section 001</t>
  </si>
  <si>
    <t>Howry, Desiree</t>
  </si>
  <si>
    <t xml:space="preserve">Thompson, Hunter </t>
  </si>
  <si>
    <t xml:space="preserve">Grieger, Zach </t>
  </si>
  <si>
    <t>Vick, Ned</t>
  </si>
  <si>
    <t>Bronson, CiCi</t>
  </si>
  <si>
    <t>Craze, Caroline</t>
  </si>
  <si>
    <t>Adamson, Angela</t>
  </si>
  <si>
    <t>Jensen, Alexandra</t>
  </si>
  <si>
    <t>Kauffman, Bradley</t>
  </si>
  <si>
    <t xml:space="preserve">Seabolt, Zach </t>
  </si>
  <si>
    <t>McBride, Krista</t>
  </si>
  <si>
    <t>McCullough, Olympia</t>
  </si>
  <si>
    <t>Sherman, Abbie</t>
  </si>
  <si>
    <t>Parenti, Katie</t>
  </si>
  <si>
    <t>Robinson, Sierra</t>
  </si>
  <si>
    <t>Knotts, Travis</t>
  </si>
  <si>
    <t>Williams, Deron</t>
  </si>
  <si>
    <t>Mobley, Kelly</t>
  </si>
  <si>
    <t>Belton, Hayley</t>
  </si>
  <si>
    <t>Brown, Chelsea</t>
  </si>
  <si>
    <t>Heustess, Courtney</t>
  </si>
  <si>
    <t>Andrews, Logan</t>
  </si>
  <si>
    <t>Nichols, Cayla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</si>
</sst>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5" fontId="3" fillId="0" borderId="1" xfId="0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6" fontId="3" fillId="0" borderId="5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4" fontId="3" fillId="0" borderId="0" xfId="0" applyNumberFormat="1" applyFont="1" applyFill="1"/>
    <xf numFmtId="0" fontId="1" fillId="0" borderId="0" xfId="0" applyFont="1" applyFill="1"/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65" fontId="1" fillId="0" borderId="2" xfId="0" quotePrefix="1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abSelected="1" zoomScaleNormal="100" zoomScaleSheetLayoutView="100" workbookViewId="0">
      <pane xSplit="1" ySplit="4" topLeftCell="Q5" activePane="bottomRight" state="frozen"/>
      <selection pane="topRight" activeCell="C1" sqref="C1"/>
      <selection pane="bottomLeft" activeCell="A5" sqref="A5"/>
      <selection pane="bottomRight" activeCell="Q11" sqref="Q11"/>
    </sheetView>
  </sheetViews>
  <sheetFormatPr defaultRowHeight="12.75" x14ac:dyDescent="0.2"/>
  <cols>
    <col min="1" max="1" width="27.140625" style="14" customWidth="1"/>
    <col min="2" max="22" width="9.7109375" style="14" customWidth="1"/>
    <col min="23" max="23" width="3.42578125" style="14" bestFit="1" customWidth="1"/>
    <col min="24" max="16384" width="9.140625" style="14"/>
  </cols>
  <sheetData>
    <row r="1" spans="1:28" ht="39.75" customHeight="1" x14ac:dyDescent="0.2">
      <c r="A1" s="34" t="s">
        <v>120</v>
      </c>
      <c r="B1" s="12" t="s">
        <v>2</v>
      </c>
      <c r="C1" s="11" t="s">
        <v>3</v>
      </c>
      <c r="D1" s="35" t="s">
        <v>22</v>
      </c>
      <c r="E1" s="12" t="s">
        <v>14</v>
      </c>
      <c r="F1" s="12" t="s">
        <v>13</v>
      </c>
      <c r="G1" s="12" t="s">
        <v>1</v>
      </c>
      <c r="H1" s="12" t="s">
        <v>21</v>
      </c>
      <c r="I1" s="35" t="s">
        <v>96</v>
      </c>
      <c r="J1" s="12" t="s">
        <v>15</v>
      </c>
      <c r="K1" s="12" t="s">
        <v>20</v>
      </c>
      <c r="L1" s="12" t="s">
        <v>19</v>
      </c>
      <c r="M1" s="12" t="s">
        <v>12</v>
      </c>
      <c r="N1" s="12" t="s">
        <v>16</v>
      </c>
      <c r="O1" s="35" t="s">
        <v>25</v>
      </c>
      <c r="P1" s="12"/>
      <c r="Q1" s="12" t="s">
        <v>9</v>
      </c>
      <c r="R1" s="12" t="s">
        <v>10</v>
      </c>
      <c r="S1" s="12" t="s">
        <v>11</v>
      </c>
      <c r="T1" s="12" t="s">
        <v>17</v>
      </c>
      <c r="U1" s="11"/>
      <c r="V1" s="13"/>
    </row>
    <row r="2" spans="1:28" ht="15.95" customHeight="1" x14ac:dyDescent="0.2">
      <c r="A2" s="15" t="s">
        <v>7</v>
      </c>
      <c r="B2" s="16">
        <v>10</v>
      </c>
      <c r="C2" s="16">
        <v>10</v>
      </c>
      <c r="D2" s="16">
        <v>10</v>
      </c>
      <c r="E2" s="16">
        <v>10</v>
      </c>
      <c r="F2" s="16">
        <v>10</v>
      </c>
      <c r="G2" s="16">
        <v>10</v>
      </c>
      <c r="H2" s="16">
        <v>10</v>
      </c>
      <c r="I2" s="16">
        <v>0</v>
      </c>
      <c r="J2" s="16">
        <v>10</v>
      </c>
      <c r="K2" s="16">
        <v>10</v>
      </c>
      <c r="L2" s="16">
        <v>10</v>
      </c>
      <c r="M2" s="16">
        <v>10</v>
      </c>
      <c r="N2" s="16">
        <v>10</v>
      </c>
      <c r="O2" s="16">
        <v>0</v>
      </c>
      <c r="P2" s="16"/>
      <c r="Q2" s="16">
        <v>10</v>
      </c>
      <c r="R2" s="16">
        <v>10</v>
      </c>
      <c r="S2" s="16">
        <v>10</v>
      </c>
      <c r="T2" s="16">
        <v>10</v>
      </c>
      <c r="U2" s="17">
        <f>SUM(B2:T2)</f>
        <v>160</v>
      </c>
      <c r="V2" s="18"/>
      <c r="X2" s="31" t="s">
        <v>24</v>
      </c>
    </row>
    <row r="3" spans="1:28" ht="15.95" customHeight="1" x14ac:dyDescent="0.2">
      <c r="A3" s="15" t="s">
        <v>6</v>
      </c>
      <c r="B3" s="26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6"/>
      <c r="O3" s="16"/>
      <c r="P3" s="16"/>
      <c r="Q3" s="26"/>
      <c r="R3" s="16"/>
      <c r="S3" s="16"/>
      <c r="T3" s="16"/>
      <c r="U3" s="16">
        <f>SUM(B3:T3)-Q3</f>
        <v>10</v>
      </c>
      <c r="V3" s="19"/>
      <c r="X3" s="30"/>
    </row>
    <row r="4" spans="1:28" ht="15.95" customHeight="1" thickBot="1" x14ac:dyDescent="0.25">
      <c r="A4" s="20" t="s">
        <v>0</v>
      </c>
      <c r="B4" s="21">
        <v>41890</v>
      </c>
      <c r="C4" s="21">
        <f>B4+7</f>
        <v>41897</v>
      </c>
      <c r="D4" s="21">
        <f t="shared" ref="D4:N4" si="0">C4+7</f>
        <v>41904</v>
      </c>
      <c r="E4" s="21">
        <f t="shared" si="0"/>
        <v>41911</v>
      </c>
      <c r="F4" s="21">
        <f t="shared" si="0"/>
        <v>41918</v>
      </c>
      <c r="G4" s="21">
        <f t="shared" si="0"/>
        <v>41925</v>
      </c>
      <c r="H4" s="21">
        <f t="shared" si="0"/>
        <v>41932</v>
      </c>
      <c r="I4" s="21">
        <f t="shared" si="0"/>
        <v>41939</v>
      </c>
      <c r="J4" s="21">
        <f t="shared" si="0"/>
        <v>41946</v>
      </c>
      <c r="K4" s="21">
        <f t="shared" si="0"/>
        <v>41953</v>
      </c>
      <c r="L4" s="21">
        <f t="shared" si="0"/>
        <v>41960</v>
      </c>
      <c r="M4" s="21">
        <f t="shared" si="0"/>
        <v>41967</v>
      </c>
      <c r="N4" s="21">
        <f t="shared" si="0"/>
        <v>41974</v>
      </c>
      <c r="O4" s="21">
        <f>N4+7</f>
        <v>41981</v>
      </c>
      <c r="P4" s="21"/>
      <c r="Q4" s="21"/>
      <c r="R4" s="21"/>
      <c r="S4" s="21"/>
      <c r="T4" s="21"/>
      <c r="U4" s="22" t="s">
        <v>4</v>
      </c>
      <c r="V4" s="23" t="s">
        <v>5</v>
      </c>
    </row>
    <row r="5" spans="1:28" s="3" customFormat="1" ht="24" customHeight="1" x14ac:dyDescent="0.2">
      <c r="A5" s="33" t="s">
        <v>100</v>
      </c>
      <c r="B5" s="28">
        <v>10</v>
      </c>
      <c r="C5" s="28"/>
      <c r="D5" s="28"/>
      <c r="E5" s="28"/>
      <c r="F5" s="28"/>
      <c r="G5" s="28"/>
      <c r="H5" s="28"/>
      <c r="I5" s="28"/>
      <c r="J5" s="28"/>
      <c r="K5" s="28"/>
      <c r="L5" s="27"/>
      <c r="M5" s="28"/>
      <c r="N5" s="28"/>
      <c r="O5" s="27"/>
      <c r="P5" s="28"/>
      <c r="Q5" s="28">
        <v>6.7</v>
      </c>
      <c r="R5" s="28"/>
      <c r="S5" s="28"/>
      <c r="T5" s="28"/>
      <c r="U5" s="1">
        <f>SUM(B5:T5)-MIN(Q5:T5)</f>
        <v>10</v>
      </c>
      <c r="V5" s="2">
        <f t="shared" ref="V5:V21" si="1">U5/$U$3</f>
        <v>1</v>
      </c>
      <c r="X5" s="4"/>
      <c r="Y5" s="6">
        <f t="shared" ref="Y5:Y16" si="2">(SUM(Q5:T5)-MIN(Q5:T5))/3</f>
        <v>0</v>
      </c>
    </row>
    <row r="6" spans="1:28" s="3" customFormat="1" ht="24" customHeight="1" x14ac:dyDescent="0.2">
      <c r="A6" s="32" t="s">
        <v>101</v>
      </c>
      <c r="B6" s="28">
        <v>10</v>
      </c>
      <c r="C6" s="28"/>
      <c r="D6" s="28"/>
      <c r="E6" s="28"/>
      <c r="F6" s="28"/>
      <c r="G6" s="28"/>
      <c r="H6" s="28"/>
      <c r="I6" s="27"/>
      <c r="J6" s="28"/>
      <c r="K6" s="27"/>
      <c r="L6" s="27"/>
      <c r="M6" s="28"/>
      <c r="N6" s="28"/>
      <c r="O6" s="27"/>
      <c r="P6" s="27"/>
      <c r="Q6" s="27">
        <v>6.7</v>
      </c>
      <c r="R6" s="27"/>
      <c r="S6" s="28"/>
      <c r="T6" s="28"/>
      <c r="U6" s="1">
        <f t="shared" ref="U6:U21" si="3">SUM(B6:T6)-MIN(Q6:T6)</f>
        <v>10</v>
      </c>
      <c r="V6" s="5">
        <f t="shared" si="1"/>
        <v>1</v>
      </c>
      <c r="X6" s="4"/>
      <c r="Y6" s="6">
        <f t="shared" si="2"/>
        <v>0</v>
      </c>
    </row>
    <row r="7" spans="1:28" s="3" customFormat="1" ht="24" customHeight="1" x14ac:dyDescent="0.2">
      <c r="A7" s="32" t="s">
        <v>102</v>
      </c>
      <c r="B7" s="28">
        <v>10</v>
      </c>
      <c r="C7" s="28"/>
      <c r="D7" s="28"/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27"/>
      <c r="Q7" s="27">
        <v>6.7</v>
      </c>
      <c r="R7" s="28"/>
      <c r="S7" s="28"/>
      <c r="T7" s="28"/>
      <c r="U7" s="1">
        <f t="shared" si="3"/>
        <v>10</v>
      </c>
      <c r="V7" s="5">
        <f t="shared" si="1"/>
        <v>1</v>
      </c>
      <c r="X7" s="4"/>
      <c r="Y7" s="6">
        <f t="shared" si="2"/>
        <v>0</v>
      </c>
      <c r="AA7" s="43" t="s">
        <v>97</v>
      </c>
      <c r="AB7" s="3">
        <v>1</v>
      </c>
    </row>
    <row r="8" spans="1:28" s="3" customFormat="1" ht="24" customHeight="1" x14ac:dyDescent="0.2">
      <c r="A8" s="32" t="s">
        <v>103</v>
      </c>
      <c r="B8" s="28">
        <v>10</v>
      </c>
      <c r="C8" s="28"/>
      <c r="D8" s="28"/>
      <c r="E8" s="28"/>
      <c r="F8" s="28"/>
      <c r="G8" s="28"/>
      <c r="H8" s="28"/>
      <c r="I8" s="27"/>
      <c r="J8" s="28"/>
      <c r="K8" s="27"/>
      <c r="L8" s="27"/>
      <c r="M8" s="28"/>
      <c r="N8" s="28"/>
      <c r="O8" s="27"/>
      <c r="P8" s="27"/>
      <c r="Q8" s="27">
        <v>5</v>
      </c>
      <c r="R8" s="27"/>
      <c r="S8" s="28"/>
      <c r="T8" s="28"/>
      <c r="U8" s="1">
        <f t="shared" si="3"/>
        <v>10</v>
      </c>
      <c r="V8" s="5">
        <f t="shared" si="1"/>
        <v>1</v>
      </c>
      <c r="X8" s="4"/>
      <c r="Y8" s="6">
        <f t="shared" si="2"/>
        <v>0</v>
      </c>
      <c r="AA8" s="43" t="s">
        <v>99</v>
      </c>
      <c r="AB8" s="3">
        <v>1</v>
      </c>
    </row>
    <row r="9" spans="1:28" s="3" customFormat="1" ht="24" customHeight="1" x14ac:dyDescent="0.2">
      <c r="A9" s="32" t="s">
        <v>104</v>
      </c>
      <c r="B9" s="44">
        <v>0</v>
      </c>
      <c r="C9" s="28"/>
      <c r="D9" s="28"/>
      <c r="E9" s="28"/>
      <c r="F9" s="28"/>
      <c r="G9" s="28"/>
      <c r="H9" s="28"/>
      <c r="I9" s="27"/>
      <c r="J9" s="28"/>
      <c r="K9" s="36"/>
      <c r="L9" s="27"/>
      <c r="M9" s="28"/>
      <c r="N9" s="28"/>
      <c r="O9" s="27"/>
      <c r="P9" s="27"/>
      <c r="Q9" s="27">
        <v>1.7</v>
      </c>
      <c r="R9" s="27"/>
      <c r="S9" s="28"/>
      <c r="T9" s="28"/>
      <c r="U9" s="1">
        <f t="shared" si="3"/>
        <v>0</v>
      </c>
      <c r="V9" s="5">
        <f t="shared" si="1"/>
        <v>0</v>
      </c>
      <c r="X9" s="4"/>
      <c r="Y9" s="6">
        <f t="shared" si="2"/>
        <v>0</v>
      </c>
    </row>
    <row r="10" spans="1:28" s="3" customFormat="1" ht="24" customHeight="1" x14ac:dyDescent="0.2">
      <c r="A10" s="32" t="s">
        <v>105</v>
      </c>
      <c r="B10" s="28">
        <v>10</v>
      </c>
      <c r="C10" s="28"/>
      <c r="D10" s="28"/>
      <c r="E10" s="28"/>
      <c r="F10" s="28"/>
      <c r="G10" s="28"/>
      <c r="H10" s="28"/>
      <c r="I10" s="27"/>
      <c r="J10" s="28"/>
      <c r="K10" s="27"/>
      <c r="L10" s="27"/>
      <c r="M10" s="28"/>
      <c r="N10" s="28"/>
      <c r="O10" s="27"/>
      <c r="P10" s="27"/>
      <c r="Q10" s="27">
        <v>9.1999999999999993</v>
      </c>
      <c r="R10" s="27"/>
      <c r="S10" s="28"/>
      <c r="T10" s="28"/>
      <c r="U10" s="1">
        <f t="shared" si="3"/>
        <v>10</v>
      </c>
      <c r="V10" s="5">
        <f t="shared" si="1"/>
        <v>1</v>
      </c>
      <c r="X10" s="4"/>
      <c r="Y10" s="6">
        <f t="shared" si="2"/>
        <v>0</v>
      </c>
    </row>
    <row r="11" spans="1:28" s="3" customFormat="1" ht="24" customHeight="1" x14ac:dyDescent="0.2">
      <c r="A11" s="32" t="s">
        <v>106</v>
      </c>
      <c r="B11" s="28">
        <v>10</v>
      </c>
      <c r="C11" s="28"/>
      <c r="D11" s="28"/>
      <c r="E11" s="28"/>
      <c r="F11" s="28"/>
      <c r="G11" s="28"/>
      <c r="H11" s="28"/>
      <c r="I11" s="27"/>
      <c r="J11" s="28"/>
      <c r="K11" s="27"/>
      <c r="L11" s="27"/>
      <c r="M11" s="28"/>
      <c r="N11" s="28"/>
      <c r="O11" s="27"/>
      <c r="P11" s="27"/>
      <c r="Q11" s="27">
        <v>1.7</v>
      </c>
      <c r="R11" s="27"/>
      <c r="S11" s="28"/>
      <c r="T11" s="28"/>
      <c r="U11" s="1">
        <f>SUM(B11:T11)-MIN(Q11:T11)</f>
        <v>10</v>
      </c>
      <c r="V11" s="5">
        <f t="shared" si="1"/>
        <v>1</v>
      </c>
      <c r="X11" s="4"/>
      <c r="Y11" s="6">
        <f t="shared" si="2"/>
        <v>0</v>
      </c>
    </row>
    <row r="12" spans="1:28" s="3" customFormat="1" ht="24" customHeight="1" x14ac:dyDescent="0.2">
      <c r="A12" s="32" t="s">
        <v>107</v>
      </c>
      <c r="B12" s="28">
        <v>10</v>
      </c>
      <c r="C12" s="28"/>
      <c r="D12" s="28"/>
      <c r="E12" s="28"/>
      <c r="F12" s="28"/>
      <c r="G12" s="28"/>
      <c r="H12" s="28"/>
      <c r="I12" s="27"/>
      <c r="J12" s="28"/>
      <c r="K12" s="27"/>
      <c r="L12" s="27"/>
      <c r="M12" s="28"/>
      <c r="N12" s="28"/>
      <c r="O12" s="27"/>
      <c r="P12" s="27"/>
      <c r="Q12" s="27">
        <v>6.7</v>
      </c>
      <c r="R12" s="27"/>
      <c r="S12" s="28"/>
      <c r="T12" s="28"/>
      <c r="U12" s="1">
        <f t="shared" si="3"/>
        <v>10</v>
      </c>
      <c r="V12" s="5">
        <f t="shared" si="1"/>
        <v>1</v>
      </c>
      <c r="X12" s="4"/>
      <c r="Y12" s="6">
        <f t="shared" si="2"/>
        <v>0</v>
      </c>
      <c r="Z12" s="41"/>
      <c r="AA12" s="43" t="s">
        <v>97</v>
      </c>
      <c r="AB12" s="3">
        <v>1</v>
      </c>
    </row>
    <row r="13" spans="1:28" s="3" customFormat="1" ht="24" customHeight="1" x14ac:dyDescent="0.2">
      <c r="A13" s="32" t="s">
        <v>108</v>
      </c>
      <c r="B13" s="28">
        <v>10</v>
      </c>
      <c r="C13" s="28"/>
      <c r="D13" s="28"/>
      <c r="E13" s="28"/>
      <c r="F13" s="28"/>
      <c r="G13" s="28"/>
      <c r="H13" s="28"/>
      <c r="I13" s="27"/>
      <c r="J13" s="28"/>
      <c r="K13" s="27"/>
      <c r="L13" s="27"/>
      <c r="M13" s="28"/>
      <c r="N13" s="28"/>
      <c r="O13" s="27"/>
      <c r="P13" s="27"/>
      <c r="Q13" s="27">
        <v>4.2</v>
      </c>
      <c r="R13" s="27"/>
      <c r="S13" s="28"/>
      <c r="T13" s="28"/>
      <c r="U13" s="1">
        <f t="shared" si="3"/>
        <v>10</v>
      </c>
      <c r="V13" s="5">
        <f t="shared" si="1"/>
        <v>1</v>
      </c>
      <c r="X13" s="4"/>
      <c r="Y13" s="6">
        <f t="shared" si="2"/>
        <v>0</v>
      </c>
    </row>
    <row r="14" spans="1:28" s="3" customFormat="1" ht="24" customHeight="1" x14ac:dyDescent="0.2">
      <c r="A14" s="32" t="s">
        <v>109</v>
      </c>
      <c r="B14" s="44">
        <v>0</v>
      </c>
      <c r="C14" s="28"/>
      <c r="D14" s="28"/>
      <c r="E14" s="28"/>
      <c r="F14" s="28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>
        <v>0</v>
      </c>
      <c r="R14" s="28"/>
      <c r="S14" s="28"/>
      <c r="T14" s="28"/>
      <c r="U14" s="1">
        <f t="shared" si="3"/>
        <v>0</v>
      </c>
      <c r="V14" s="5">
        <f t="shared" si="1"/>
        <v>0</v>
      </c>
      <c r="X14" s="4"/>
      <c r="Y14" s="6">
        <f t="shared" si="2"/>
        <v>0</v>
      </c>
    </row>
    <row r="15" spans="1:28" s="3" customFormat="1" ht="24" customHeight="1" x14ac:dyDescent="0.2">
      <c r="A15" s="32" t="s">
        <v>110</v>
      </c>
      <c r="B15" s="28">
        <v>10</v>
      </c>
      <c r="C15" s="28"/>
      <c r="D15" s="28"/>
      <c r="E15" s="28"/>
      <c r="F15" s="28"/>
      <c r="G15" s="28"/>
      <c r="H15" s="28"/>
      <c r="I15" s="27"/>
      <c r="J15" s="28"/>
      <c r="K15" s="27"/>
      <c r="L15" s="27"/>
      <c r="M15" s="28"/>
      <c r="N15" s="28"/>
      <c r="O15" s="27"/>
      <c r="P15" s="27"/>
      <c r="Q15" s="27">
        <v>4.2</v>
      </c>
      <c r="R15" s="27"/>
      <c r="S15" s="28"/>
      <c r="T15" s="28"/>
      <c r="U15" s="1">
        <f>SUM(B15:T15)-MIN(Q15:T15)</f>
        <v>10</v>
      </c>
      <c r="V15" s="5">
        <f t="shared" si="1"/>
        <v>1</v>
      </c>
      <c r="X15" s="4"/>
      <c r="Y15" s="6">
        <f t="shared" si="2"/>
        <v>0</v>
      </c>
      <c r="AB15" s="3">
        <v>1</v>
      </c>
    </row>
    <row r="16" spans="1:28" s="3" customFormat="1" ht="24" customHeight="1" x14ac:dyDescent="0.2">
      <c r="A16" s="32" t="s">
        <v>111</v>
      </c>
      <c r="B16" s="28">
        <v>10</v>
      </c>
      <c r="C16" s="28"/>
      <c r="D16" s="28"/>
      <c r="E16" s="28"/>
      <c r="F16" s="28"/>
      <c r="G16" s="28"/>
      <c r="H16" s="28"/>
      <c r="I16" s="27"/>
      <c r="J16" s="28"/>
      <c r="K16" s="27"/>
      <c r="L16" s="27"/>
      <c r="M16" s="28"/>
      <c r="N16" s="28"/>
      <c r="O16" s="27"/>
      <c r="P16" s="27"/>
      <c r="Q16" s="27">
        <v>6.7</v>
      </c>
      <c r="R16" s="27"/>
      <c r="S16" s="28"/>
      <c r="T16" s="28"/>
      <c r="U16" s="1">
        <f t="shared" si="3"/>
        <v>10</v>
      </c>
      <c r="V16" s="5">
        <f t="shared" si="1"/>
        <v>1</v>
      </c>
      <c r="X16" s="4"/>
      <c r="Y16" s="6">
        <f t="shared" si="2"/>
        <v>0</v>
      </c>
    </row>
    <row r="17" spans="1:28" s="3" customFormat="1" ht="24" customHeight="1" x14ac:dyDescent="0.2">
      <c r="A17" s="32" t="s">
        <v>112</v>
      </c>
      <c r="B17" s="28">
        <v>10</v>
      </c>
      <c r="C17" s="28"/>
      <c r="D17" s="28"/>
      <c r="E17" s="28"/>
      <c r="F17" s="28"/>
      <c r="G17" s="28"/>
      <c r="H17" s="28"/>
      <c r="I17" s="27"/>
      <c r="J17" s="28"/>
      <c r="K17" s="27"/>
      <c r="L17" s="27"/>
      <c r="M17" s="28"/>
      <c r="N17" s="28"/>
      <c r="O17" s="27"/>
      <c r="P17" s="27"/>
      <c r="Q17" s="27">
        <v>5</v>
      </c>
      <c r="R17" s="27"/>
      <c r="S17" s="28"/>
      <c r="T17" s="28"/>
      <c r="U17" s="1">
        <f t="shared" ref="U17:U20" si="4">SUM(B17:T17)-MIN(Q17:T17)</f>
        <v>10</v>
      </c>
      <c r="V17" s="5">
        <f t="shared" ref="V17:V20" si="5">U17/$U$3</f>
        <v>1</v>
      </c>
      <c r="X17" s="4"/>
      <c r="Y17" s="6">
        <f t="shared" ref="Y17:Y20" si="6">(SUM(Q17:T17)-MIN(Q17:T17))/3</f>
        <v>0</v>
      </c>
    </row>
    <row r="18" spans="1:28" s="3" customFormat="1" ht="24" customHeight="1" x14ac:dyDescent="0.2">
      <c r="A18" s="32" t="s">
        <v>113</v>
      </c>
      <c r="B18" s="28">
        <v>10</v>
      </c>
      <c r="C18" s="28"/>
      <c r="D18" s="28"/>
      <c r="E18" s="28"/>
      <c r="F18" s="28"/>
      <c r="G18" s="28"/>
      <c r="H18" s="28"/>
      <c r="I18" s="27"/>
      <c r="J18" s="28"/>
      <c r="K18" s="27"/>
      <c r="L18" s="27"/>
      <c r="M18" s="28"/>
      <c r="N18" s="28"/>
      <c r="O18" s="27"/>
      <c r="P18" s="27"/>
      <c r="Q18" s="27">
        <v>1.7</v>
      </c>
      <c r="R18" s="27"/>
      <c r="S18" s="28"/>
      <c r="T18" s="28"/>
      <c r="U18" s="1">
        <f t="shared" si="4"/>
        <v>10</v>
      </c>
      <c r="V18" s="5">
        <f t="shared" si="5"/>
        <v>1</v>
      </c>
      <c r="X18" s="4"/>
      <c r="Y18" s="6">
        <f t="shared" si="6"/>
        <v>0</v>
      </c>
    </row>
    <row r="19" spans="1:28" s="3" customFormat="1" ht="24" customHeight="1" x14ac:dyDescent="0.2">
      <c r="A19" s="32"/>
      <c r="B19" s="28"/>
      <c r="C19" s="28"/>
      <c r="D19" s="28"/>
      <c r="E19" s="28"/>
      <c r="F19" s="28"/>
      <c r="G19" s="28"/>
      <c r="H19" s="28"/>
      <c r="I19" s="27"/>
      <c r="J19" s="28"/>
      <c r="K19" s="27"/>
      <c r="L19" s="27"/>
      <c r="M19" s="28"/>
      <c r="N19" s="28"/>
      <c r="O19" s="27"/>
      <c r="P19" s="27"/>
      <c r="Q19" s="27"/>
      <c r="R19" s="27"/>
      <c r="S19" s="28"/>
      <c r="T19" s="28"/>
      <c r="U19" s="1">
        <f t="shared" si="4"/>
        <v>0</v>
      </c>
      <c r="V19" s="5">
        <f t="shared" si="5"/>
        <v>0</v>
      </c>
      <c r="X19" s="4"/>
      <c r="Y19" s="6">
        <f t="shared" si="6"/>
        <v>0</v>
      </c>
    </row>
    <row r="20" spans="1:28" s="3" customFormat="1" ht="24" customHeight="1" x14ac:dyDescent="0.2">
      <c r="A20" s="32"/>
      <c r="B20" s="28"/>
      <c r="C20" s="28"/>
      <c r="D20" s="28"/>
      <c r="E20" s="28"/>
      <c r="F20" s="28"/>
      <c r="G20" s="28"/>
      <c r="H20" s="28"/>
      <c r="I20" s="27"/>
      <c r="J20" s="28"/>
      <c r="K20" s="27"/>
      <c r="L20" s="27"/>
      <c r="M20" s="28"/>
      <c r="N20" s="28"/>
      <c r="O20" s="27"/>
      <c r="P20" s="27"/>
      <c r="Q20" s="27"/>
      <c r="R20" s="27"/>
      <c r="S20" s="28"/>
      <c r="T20" s="28"/>
      <c r="U20" s="1">
        <f t="shared" si="4"/>
        <v>0</v>
      </c>
      <c r="V20" s="5">
        <f t="shared" si="5"/>
        <v>0</v>
      </c>
      <c r="X20" s="4"/>
      <c r="Y20" s="6">
        <f t="shared" si="6"/>
        <v>0</v>
      </c>
      <c r="AB20" s="43">
        <v>1</v>
      </c>
    </row>
    <row r="21" spans="1:28" s="3" customFormat="1" ht="24" customHeight="1" x14ac:dyDescent="0.2">
      <c r="A21" s="32"/>
      <c r="B21" s="28"/>
      <c r="C21" s="28"/>
      <c r="D21" s="28"/>
      <c r="E21" s="28"/>
      <c r="F21" s="28"/>
      <c r="G21" s="28"/>
      <c r="H21" s="28"/>
      <c r="I21" s="27"/>
      <c r="J21" s="28"/>
      <c r="K21" s="27"/>
      <c r="L21" s="27"/>
      <c r="M21" s="28"/>
      <c r="N21" s="28"/>
      <c r="O21" s="27"/>
      <c r="P21" s="27"/>
      <c r="Q21" s="27"/>
      <c r="R21" s="27"/>
      <c r="S21" s="28"/>
      <c r="T21" s="28"/>
      <c r="U21" s="1">
        <f t="shared" si="3"/>
        <v>0</v>
      </c>
      <c r="V21" s="5">
        <f t="shared" si="1"/>
        <v>0</v>
      </c>
      <c r="X21" s="4"/>
      <c r="Y21" s="6"/>
    </row>
    <row r="22" spans="1:28" s="3" customFormat="1" ht="24" customHeight="1" x14ac:dyDescent="0.2">
      <c r="A22" s="32"/>
      <c r="B22" s="28"/>
      <c r="C22" s="28"/>
      <c r="D22" s="28"/>
      <c r="E22" s="28"/>
      <c r="F22" s="28"/>
      <c r="G22" s="28"/>
      <c r="H22" s="28"/>
      <c r="I22" s="27"/>
      <c r="J22" s="28"/>
      <c r="K22" s="27"/>
      <c r="L22" s="27"/>
      <c r="M22" s="28"/>
      <c r="N22" s="28"/>
      <c r="O22" s="27"/>
      <c r="P22" s="27"/>
      <c r="Q22" s="27"/>
      <c r="R22" s="27"/>
      <c r="S22" s="28"/>
      <c r="T22" s="28"/>
      <c r="U22" s="1">
        <f t="shared" ref="U22" si="7">SUM(B22:T22)-MIN(Q22:T22)</f>
        <v>0</v>
      </c>
      <c r="V22" s="5">
        <f t="shared" ref="V22" si="8">U22/$U$3</f>
        <v>0</v>
      </c>
      <c r="X22" s="4"/>
      <c r="Y22" s="6"/>
    </row>
    <row r="23" spans="1:28" s="3" customFormat="1" ht="24" customHeight="1" thickBot="1" x14ac:dyDescent="0.25">
      <c r="A23" s="29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10"/>
      <c r="X23" s="4"/>
    </row>
    <row r="25" spans="1:28" x14ac:dyDescent="0.2">
      <c r="I25" s="31"/>
    </row>
    <row r="26" spans="1:28" x14ac:dyDescent="0.2">
      <c r="B26" s="37"/>
      <c r="C26" s="31"/>
    </row>
    <row r="27" spans="1:28" x14ac:dyDescent="0.2">
      <c r="B27" s="37"/>
      <c r="C27" s="31"/>
      <c r="G27" s="38"/>
    </row>
    <row r="28" spans="1:28" x14ac:dyDescent="0.2">
      <c r="B28" s="37"/>
      <c r="C28" s="31"/>
      <c r="G28" s="38"/>
    </row>
    <row r="29" spans="1:28" x14ac:dyDescent="0.2">
      <c r="B29" s="37"/>
      <c r="C29" s="31"/>
      <c r="G29" s="39"/>
    </row>
    <row r="30" spans="1:28" x14ac:dyDescent="0.2">
      <c r="B30" s="30"/>
      <c r="C30" s="31"/>
      <c r="G30" s="38"/>
    </row>
    <row r="31" spans="1:28" x14ac:dyDescent="0.2">
      <c r="B31" s="30"/>
      <c r="C31" s="31"/>
      <c r="G31" s="38"/>
    </row>
    <row r="32" spans="1:28" x14ac:dyDescent="0.2">
      <c r="G32" s="38"/>
    </row>
    <row r="33" spans="2:9" x14ac:dyDescent="0.2">
      <c r="G33" s="38"/>
    </row>
    <row r="36" spans="2:9" x14ac:dyDescent="0.2">
      <c r="B36" s="14" t="s">
        <v>1</v>
      </c>
    </row>
    <row r="37" spans="2:9" x14ac:dyDescent="0.2">
      <c r="H37" s="14" t="s">
        <v>15</v>
      </c>
      <c r="I37" s="14" t="s">
        <v>21</v>
      </c>
    </row>
  </sheetData>
  <autoFilter ref="A4:X23"/>
  <phoneticPr fontId="2" type="noConversion"/>
  <printOptions horizontalCentered="1"/>
  <pageMargins left="0.25" right="0.25" top="1" bottom="1" header="0.5" footer="0.5"/>
  <pageSetup scale="71" orientation="landscape" verticalDpi="300" r:id="rId1"/>
  <headerFooter alignWithMargins="0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="90" zoomScaleNormal="90" zoomScaleSheetLayoutView="9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E2" sqref="E2"/>
    </sheetView>
  </sheetViews>
  <sheetFormatPr defaultRowHeight="12.75" x14ac:dyDescent="0.2"/>
  <cols>
    <col min="1" max="1" width="27" style="14" customWidth="1"/>
    <col min="2" max="22" width="9.7109375" style="14" customWidth="1"/>
    <col min="23" max="23" width="3.42578125" style="14" bestFit="1" customWidth="1"/>
    <col min="24" max="16384" width="9.140625" style="14"/>
  </cols>
  <sheetData>
    <row r="1" spans="1:34" ht="39.75" customHeight="1" x14ac:dyDescent="0.2">
      <c r="A1" s="34" t="s">
        <v>18</v>
      </c>
      <c r="B1" s="12" t="s">
        <v>2</v>
      </c>
      <c r="C1" s="11" t="s">
        <v>3</v>
      </c>
      <c r="D1" s="35" t="s">
        <v>22</v>
      </c>
      <c r="E1" s="12" t="s">
        <v>14</v>
      </c>
      <c r="F1" s="12" t="s">
        <v>13</v>
      </c>
      <c r="G1" s="12" t="s">
        <v>1</v>
      </c>
      <c r="H1" s="12" t="s">
        <v>21</v>
      </c>
      <c r="I1" s="35" t="s">
        <v>15</v>
      </c>
      <c r="J1" s="35" t="s">
        <v>96</v>
      </c>
      <c r="K1" s="12" t="s">
        <v>20</v>
      </c>
      <c r="L1" s="12" t="s">
        <v>19</v>
      </c>
      <c r="M1" s="12" t="s">
        <v>12</v>
      </c>
      <c r="N1" s="12" t="s">
        <v>16</v>
      </c>
      <c r="O1" s="35" t="s">
        <v>25</v>
      </c>
      <c r="P1" s="12"/>
      <c r="Q1" s="12" t="s">
        <v>9</v>
      </c>
      <c r="R1" s="12" t="s">
        <v>10</v>
      </c>
      <c r="S1" s="12" t="s">
        <v>11</v>
      </c>
      <c r="T1" s="12" t="s">
        <v>17</v>
      </c>
      <c r="U1" s="11"/>
      <c r="V1" s="13"/>
      <c r="AF1" s="12" t="s">
        <v>9</v>
      </c>
      <c r="AG1" s="12" t="s">
        <v>10</v>
      </c>
      <c r="AH1" s="12" t="s">
        <v>11</v>
      </c>
    </row>
    <row r="2" spans="1:34" ht="15.95" customHeight="1" x14ac:dyDescent="0.2">
      <c r="A2" s="15" t="s">
        <v>7</v>
      </c>
      <c r="B2" s="16">
        <v>10</v>
      </c>
      <c r="C2" s="16">
        <v>10</v>
      </c>
      <c r="D2" s="42">
        <v>10</v>
      </c>
      <c r="E2" s="16">
        <v>10</v>
      </c>
      <c r="F2" s="16">
        <v>10</v>
      </c>
      <c r="G2" s="16">
        <v>10</v>
      </c>
      <c r="H2" s="16">
        <v>10</v>
      </c>
      <c r="I2" s="16">
        <v>10</v>
      </c>
      <c r="J2" s="16">
        <v>0</v>
      </c>
      <c r="K2" s="16">
        <v>10</v>
      </c>
      <c r="L2" s="16">
        <v>10</v>
      </c>
      <c r="M2" s="16">
        <v>10</v>
      </c>
      <c r="N2" s="16">
        <v>10</v>
      </c>
      <c r="O2" s="16"/>
      <c r="P2" s="16"/>
      <c r="Q2" s="16">
        <v>10</v>
      </c>
      <c r="R2" s="16">
        <v>10</v>
      </c>
      <c r="S2" s="16">
        <v>10</v>
      </c>
      <c r="T2" s="16">
        <v>10</v>
      </c>
      <c r="U2" s="17">
        <f>SUM(B2:T2)</f>
        <v>160</v>
      </c>
      <c r="V2" s="18"/>
      <c r="X2" s="31" t="s">
        <v>24</v>
      </c>
    </row>
    <row r="3" spans="1:34" ht="15.95" customHeight="1" x14ac:dyDescent="0.2">
      <c r="A3" s="15" t="s">
        <v>6</v>
      </c>
      <c r="B3" s="26">
        <v>10</v>
      </c>
      <c r="C3" s="26">
        <v>10</v>
      </c>
      <c r="D3" s="26"/>
      <c r="E3" s="26"/>
      <c r="F3" s="26"/>
      <c r="G3" s="26"/>
      <c r="H3" s="40"/>
      <c r="I3" s="26"/>
      <c r="J3" s="26"/>
      <c r="K3" s="26"/>
      <c r="L3" s="26"/>
      <c r="M3" s="26"/>
      <c r="N3" s="16"/>
      <c r="O3" s="16"/>
      <c r="P3" s="16"/>
      <c r="Q3" s="16">
        <v>10</v>
      </c>
      <c r="R3" s="16"/>
      <c r="S3" s="16"/>
      <c r="T3" s="16"/>
      <c r="U3" s="16">
        <f>SUM(B3:T3)-Q3</f>
        <v>20</v>
      </c>
      <c r="V3" s="19"/>
      <c r="X3" s="30"/>
    </row>
    <row r="4" spans="1:34" ht="15.95" customHeight="1" thickBot="1" x14ac:dyDescent="0.25">
      <c r="A4" s="20" t="s">
        <v>0</v>
      </c>
      <c r="B4" s="21">
        <v>41885</v>
      </c>
      <c r="C4" s="21">
        <f>B4+7</f>
        <v>41892</v>
      </c>
      <c r="D4" s="21">
        <f t="shared" ref="D4:O4" si="0">C4+7</f>
        <v>41899</v>
      </c>
      <c r="E4" s="21">
        <f t="shared" si="0"/>
        <v>41906</v>
      </c>
      <c r="F4" s="21">
        <f t="shared" si="0"/>
        <v>41913</v>
      </c>
      <c r="G4" s="21">
        <f t="shared" si="0"/>
        <v>41920</v>
      </c>
      <c r="H4" s="21">
        <f t="shared" si="0"/>
        <v>41927</v>
      </c>
      <c r="I4" s="21">
        <f t="shared" si="0"/>
        <v>41934</v>
      </c>
      <c r="J4" s="21">
        <f t="shared" si="0"/>
        <v>41941</v>
      </c>
      <c r="K4" s="21">
        <f t="shared" si="0"/>
        <v>41948</v>
      </c>
      <c r="L4" s="21">
        <f t="shared" si="0"/>
        <v>41955</v>
      </c>
      <c r="M4" s="21">
        <f t="shared" si="0"/>
        <v>41962</v>
      </c>
      <c r="N4" s="21">
        <f t="shared" si="0"/>
        <v>41969</v>
      </c>
      <c r="O4" s="21">
        <f t="shared" si="0"/>
        <v>41976</v>
      </c>
      <c r="P4" s="21"/>
      <c r="Q4" s="21"/>
      <c r="R4" s="21"/>
      <c r="S4" s="21"/>
      <c r="T4" s="21"/>
      <c r="U4" s="22" t="s">
        <v>4</v>
      </c>
      <c r="V4" s="23" t="s">
        <v>5</v>
      </c>
    </row>
    <row r="5" spans="1:34" s="3" customFormat="1" ht="24" customHeight="1" x14ac:dyDescent="0.2">
      <c r="A5" s="33" t="s">
        <v>127</v>
      </c>
      <c r="B5" s="28">
        <v>10</v>
      </c>
      <c r="C5" s="28">
        <v>10</v>
      </c>
      <c r="D5" s="28"/>
      <c r="E5" s="27"/>
      <c r="F5" s="28"/>
      <c r="G5" s="28"/>
      <c r="H5" s="27"/>
      <c r="I5" s="27"/>
      <c r="J5" s="27"/>
      <c r="K5" s="27"/>
      <c r="L5" s="27"/>
      <c r="M5" s="27"/>
      <c r="N5" s="27"/>
      <c r="O5" s="27"/>
      <c r="P5" s="27"/>
      <c r="Q5" s="27">
        <v>1.7</v>
      </c>
      <c r="R5" s="28"/>
      <c r="S5" s="28"/>
      <c r="T5" s="28"/>
      <c r="U5" s="1">
        <f t="shared" ref="U5:U20" si="1">SUM(B5:T5)-MIN(Q5:T5)</f>
        <v>20</v>
      </c>
      <c r="V5" s="2">
        <f>U5/$U$3</f>
        <v>1</v>
      </c>
      <c r="X5" s="4"/>
      <c r="Y5" s="6">
        <f>(SUM(Q5:T5)-MIN(Q5:T5))/3</f>
        <v>0</v>
      </c>
      <c r="AA5" s="43" t="s">
        <v>99</v>
      </c>
      <c r="AB5" s="3">
        <v>1</v>
      </c>
    </row>
    <row r="6" spans="1:34" s="3" customFormat="1" ht="24" customHeight="1" x14ac:dyDescent="0.2">
      <c r="A6" s="32" t="s">
        <v>125</v>
      </c>
      <c r="B6" s="28">
        <v>10</v>
      </c>
      <c r="C6" s="28">
        <v>10</v>
      </c>
      <c r="D6" s="28"/>
      <c r="E6" s="27"/>
      <c r="F6" s="28"/>
      <c r="G6" s="28"/>
      <c r="H6" s="27"/>
      <c r="I6" s="27"/>
      <c r="J6" s="27"/>
      <c r="K6" s="27"/>
      <c r="L6" s="27"/>
      <c r="M6" s="27"/>
      <c r="N6" s="27"/>
      <c r="O6" s="27"/>
      <c r="P6" s="27"/>
      <c r="Q6" s="27">
        <v>2.5</v>
      </c>
      <c r="R6" s="28"/>
      <c r="S6" s="28"/>
      <c r="T6" s="28"/>
      <c r="U6" s="1">
        <f t="shared" si="1"/>
        <v>20</v>
      </c>
      <c r="V6" s="5">
        <f t="shared" ref="V6" si="2">U6/$U$3</f>
        <v>1</v>
      </c>
      <c r="X6" s="4"/>
      <c r="Y6" s="6">
        <f t="shared" ref="Y6" si="3">(SUM(Q6:T6)-MIN(Q6:T6))/3</f>
        <v>0</v>
      </c>
    </row>
    <row r="7" spans="1:34" s="3" customFormat="1" ht="24" customHeight="1" x14ac:dyDescent="0.2">
      <c r="A7" s="32" t="s">
        <v>126</v>
      </c>
      <c r="B7" s="28">
        <v>10</v>
      </c>
      <c r="C7" s="28">
        <v>10</v>
      </c>
      <c r="D7" s="28"/>
      <c r="E7" s="27"/>
      <c r="F7" s="28"/>
      <c r="G7" s="28"/>
      <c r="H7" s="27"/>
      <c r="I7" s="27"/>
      <c r="J7" s="27"/>
      <c r="K7" s="27"/>
      <c r="L7" s="27"/>
      <c r="M7" s="27"/>
      <c r="N7" s="27"/>
      <c r="O7" s="27"/>
      <c r="P7" s="27"/>
      <c r="Q7" s="27">
        <v>9.1999999999999993</v>
      </c>
      <c r="R7" s="28"/>
      <c r="S7" s="28"/>
      <c r="T7" s="28"/>
      <c r="U7" s="1">
        <f t="shared" si="1"/>
        <v>20</v>
      </c>
      <c r="V7" s="5">
        <f t="shared" ref="V7:V17" si="4">U7/$U$3</f>
        <v>1</v>
      </c>
      <c r="X7" s="4"/>
      <c r="Y7" s="6">
        <f t="shared" ref="Y7:Y20" si="5">(SUM(Q7:T7)-MIN(Q7:T7))/3</f>
        <v>0</v>
      </c>
    </row>
    <row r="8" spans="1:34" s="3" customFormat="1" ht="24" customHeight="1" x14ac:dyDescent="0.2">
      <c r="A8" s="32" t="s">
        <v>123</v>
      </c>
      <c r="B8" s="28">
        <v>10</v>
      </c>
      <c r="C8" s="28">
        <v>10</v>
      </c>
      <c r="D8" s="28"/>
      <c r="E8" s="27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>
        <v>5.8</v>
      </c>
      <c r="R8" s="28"/>
      <c r="S8" s="28"/>
      <c r="T8" s="28"/>
      <c r="U8" s="1">
        <f>SUM(B8:T8)-MIN(Q8:T8)</f>
        <v>20</v>
      </c>
      <c r="V8" s="5">
        <f>U8/$U$3</f>
        <v>1</v>
      </c>
      <c r="X8" s="4"/>
      <c r="Y8" s="6">
        <f t="shared" si="5"/>
        <v>0</v>
      </c>
    </row>
    <row r="9" spans="1:34" s="3" customFormat="1" ht="24" customHeight="1" x14ac:dyDescent="0.2">
      <c r="A9" s="32" t="s">
        <v>128</v>
      </c>
      <c r="B9" s="28">
        <v>10</v>
      </c>
      <c r="C9" s="28">
        <v>10</v>
      </c>
      <c r="D9" s="28"/>
      <c r="E9" s="27"/>
      <c r="F9" s="28"/>
      <c r="G9" s="28"/>
      <c r="H9" s="27"/>
      <c r="I9" s="27"/>
      <c r="J9" s="27"/>
      <c r="K9" s="27"/>
      <c r="L9" s="27"/>
      <c r="M9" s="27"/>
      <c r="N9" s="27"/>
      <c r="O9" s="27"/>
      <c r="P9" s="27"/>
      <c r="Q9" s="27">
        <v>9.1999999999999993</v>
      </c>
      <c r="R9" s="28"/>
      <c r="S9" s="28"/>
      <c r="T9" s="28"/>
      <c r="U9" s="1">
        <f t="shared" si="1"/>
        <v>20</v>
      </c>
      <c r="V9" s="5">
        <f t="shared" si="4"/>
        <v>1</v>
      </c>
      <c r="X9" s="4"/>
      <c r="Y9" s="6">
        <f t="shared" si="5"/>
        <v>0</v>
      </c>
      <c r="AA9" s="43" t="s">
        <v>97</v>
      </c>
      <c r="AB9" s="3">
        <v>1</v>
      </c>
    </row>
    <row r="10" spans="1:34" s="3" customFormat="1" ht="24" customHeight="1" x14ac:dyDescent="0.2">
      <c r="A10" s="32" t="s">
        <v>129</v>
      </c>
      <c r="B10" s="28">
        <v>10</v>
      </c>
      <c r="C10" s="28">
        <v>10</v>
      </c>
      <c r="D10" s="28"/>
      <c r="E10" s="27"/>
      <c r="F10" s="28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>
        <v>7.5</v>
      </c>
      <c r="R10" s="28"/>
      <c r="S10" s="28"/>
      <c r="T10" s="28"/>
      <c r="U10" s="1">
        <f>SUM(B10:T10)-MIN(Q10:T10)</f>
        <v>20</v>
      </c>
      <c r="V10" s="5">
        <f t="shared" si="4"/>
        <v>1</v>
      </c>
      <c r="X10" s="4"/>
      <c r="Y10" s="6">
        <f t="shared" si="5"/>
        <v>0</v>
      </c>
    </row>
    <row r="11" spans="1:34" s="3" customFormat="1" ht="24" customHeight="1" x14ac:dyDescent="0.2">
      <c r="A11" s="32" t="s">
        <v>131</v>
      </c>
      <c r="B11" s="28">
        <v>10</v>
      </c>
      <c r="C11" s="28">
        <v>10</v>
      </c>
      <c r="D11" s="28"/>
      <c r="E11" s="27"/>
      <c r="F11" s="28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>
        <v>8.3000000000000007</v>
      </c>
      <c r="R11" s="28"/>
      <c r="S11" s="28"/>
      <c r="T11" s="28"/>
      <c r="U11" s="1">
        <f t="shared" si="1"/>
        <v>20</v>
      </c>
      <c r="V11" s="5">
        <f t="shared" si="4"/>
        <v>1</v>
      </c>
      <c r="X11" s="4"/>
      <c r="Y11" s="6">
        <f t="shared" si="5"/>
        <v>0</v>
      </c>
    </row>
    <row r="12" spans="1:34" s="3" customFormat="1" ht="24" customHeight="1" x14ac:dyDescent="0.2">
      <c r="A12" s="32" t="s">
        <v>132</v>
      </c>
      <c r="B12" s="28">
        <v>10</v>
      </c>
      <c r="C12" s="28">
        <v>10</v>
      </c>
      <c r="D12" s="28"/>
      <c r="E12" s="27"/>
      <c r="F12" s="28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>
        <v>9.1999999999999993</v>
      </c>
      <c r="R12" s="28"/>
      <c r="S12" s="28"/>
      <c r="T12" s="28"/>
      <c r="U12" s="1">
        <f t="shared" si="1"/>
        <v>20</v>
      </c>
      <c r="V12" s="5">
        <f t="shared" si="4"/>
        <v>1</v>
      </c>
      <c r="X12" s="4"/>
      <c r="Y12" s="6">
        <f t="shared" si="5"/>
        <v>0</v>
      </c>
    </row>
    <row r="13" spans="1:34" s="3" customFormat="1" ht="24" customHeight="1" x14ac:dyDescent="0.2">
      <c r="A13" s="32" t="s">
        <v>134</v>
      </c>
      <c r="B13" s="28">
        <v>10</v>
      </c>
      <c r="C13" s="28">
        <v>10</v>
      </c>
      <c r="D13" s="28"/>
      <c r="E13" s="27"/>
      <c r="F13" s="28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>
        <v>2.5</v>
      </c>
      <c r="R13" s="28"/>
      <c r="S13" s="28"/>
      <c r="T13" s="28"/>
      <c r="U13" s="1">
        <f>SUM(B13:T13)-MIN(Q13:T13)</f>
        <v>20</v>
      </c>
      <c r="V13" s="5">
        <f>U13/$U$3</f>
        <v>1</v>
      </c>
      <c r="X13" s="4"/>
      <c r="Y13" s="6">
        <f t="shared" si="5"/>
        <v>0</v>
      </c>
    </row>
    <row r="14" spans="1:34" s="3" customFormat="1" ht="24" customHeight="1" x14ac:dyDescent="0.2">
      <c r="A14" s="32" t="s">
        <v>130</v>
      </c>
      <c r="B14" s="28">
        <v>10</v>
      </c>
      <c r="C14" s="28">
        <v>10</v>
      </c>
      <c r="D14" s="28"/>
      <c r="E14" s="27"/>
      <c r="F14" s="28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>
        <v>5</v>
      </c>
      <c r="R14" s="28"/>
      <c r="S14" s="28"/>
      <c r="T14" s="28"/>
      <c r="U14" s="1">
        <f t="shared" si="1"/>
        <v>20</v>
      </c>
      <c r="V14" s="5">
        <f t="shared" si="4"/>
        <v>1</v>
      </c>
      <c r="X14" s="4"/>
      <c r="Y14" s="6">
        <f t="shared" si="5"/>
        <v>0</v>
      </c>
      <c r="AA14" s="43" t="s">
        <v>98</v>
      </c>
      <c r="AB14" s="3">
        <v>1</v>
      </c>
    </row>
    <row r="15" spans="1:34" s="3" customFormat="1" ht="24" customHeight="1" x14ac:dyDescent="0.2">
      <c r="A15" s="32" t="s">
        <v>133</v>
      </c>
      <c r="B15" s="28">
        <v>10</v>
      </c>
      <c r="C15" s="28">
        <v>10</v>
      </c>
      <c r="D15" s="28"/>
      <c r="E15" s="27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>
        <v>4.2</v>
      </c>
      <c r="R15" s="28"/>
      <c r="S15" s="28"/>
      <c r="T15" s="28"/>
      <c r="U15" s="1">
        <f t="shared" si="1"/>
        <v>20</v>
      </c>
      <c r="V15" s="5">
        <f t="shared" si="4"/>
        <v>1</v>
      </c>
      <c r="X15" s="4"/>
      <c r="Y15" s="6">
        <f t="shared" si="5"/>
        <v>0</v>
      </c>
      <c r="AB15" s="3">
        <v>1</v>
      </c>
    </row>
    <row r="16" spans="1:34" s="3" customFormat="1" ht="24" customHeight="1" x14ac:dyDescent="0.2">
      <c r="A16" s="32" t="s">
        <v>122</v>
      </c>
      <c r="B16" s="28">
        <v>10</v>
      </c>
      <c r="C16" s="28">
        <v>10</v>
      </c>
      <c r="D16" s="28"/>
      <c r="E16" s="27"/>
      <c r="F16" s="28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>
        <v>6.7</v>
      </c>
      <c r="R16" s="28"/>
      <c r="S16" s="28"/>
      <c r="T16" s="28"/>
      <c r="U16" s="1">
        <f>SUM(B16:T16)-MIN(Q16:T16)</f>
        <v>20</v>
      </c>
      <c r="V16" s="5">
        <f>U16/$U$3</f>
        <v>1</v>
      </c>
      <c r="X16" s="4"/>
      <c r="Y16" s="6">
        <f t="shared" si="5"/>
        <v>0</v>
      </c>
    </row>
    <row r="17" spans="1:27" s="3" customFormat="1" ht="24" customHeight="1" x14ac:dyDescent="0.2">
      <c r="A17" s="32" t="s">
        <v>124</v>
      </c>
      <c r="B17" s="28">
        <v>10</v>
      </c>
      <c r="C17" s="28">
        <v>10</v>
      </c>
      <c r="D17" s="28"/>
      <c r="E17" s="27"/>
      <c r="F17" s="28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>
        <v>10</v>
      </c>
      <c r="R17" s="28"/>
      <c r="S17" s="28"/>
      <c r="T17" s="28"/>
      <c r="U17" s="1">
        <f t="shared" si="1"/>
        <v>20</v>
      </c>
      <c r="V17" s="5">
        <f t="shared" si="4"/>
        <v>1</v>
      </c>
      <c r="X17" s="4"/>
      <c r="Y17" s="6">
        <f t="shared" si="5"/>
        <v>0</v>
      </c>
      <c r="AA17" s="43" t="s">
        <v>97</v>
      </c>
    </row>
    <row r="18" spans="1:27" s="3" customFormat="1" ht="24" customHeight="1" x14ac:dyDescent="0.2">
      <c r="A18" s="32" t="s">
        <v>121</v>
      </c>
      <c r="B18" s="28">
        <v>10</v>
      </c>
      <c r="C18" s="28">
        <v>10</v>
      </c>
      <c r="D18" s="28"/>
      <c r="E18" s="27"/>
      <c r="F18" s="28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>
        <v>8.3000000000000007</v>
      </c>
      <c r="R18" s="28"/>
      <c r="S18" s="28"/>
      <c r="T18" s="28"/>
      <c r="U18" s="1">
        <f t="shared" si="1"/>
        <v>20</v>
      </c>
      <c r="V18" s="5">
        <f>U18/$U$3</f>
        <v>1</v>
      </c>
      <c r="X18" s="4"/>
      <c r="Y18" s="6">
        <f t="shared" si="5"/>
        <v>0</v>
      </c>
    </row>
    <row r="19" spans="1:27" s="3" customFormat="1" ht="24" customHeight="1" x14ac:dyDescent="0.2">
      <c r="A19" s="32"/>
      <c r="B19" s="28"/>
      <c r="C19" s="28"/>
      <c r="D19" s="28"/>
      <c r="E19" s="27"/>
      <c r="F19" s="28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1">
        <f>SUM(B19:T19)-MIN(Q19:T19)</f>
        <v>0</v>
      </c>
      <c r="V19" s="5">
        <f>U19/$U$3</f>
        <v>0</v>
      </c>
      <c r="X19" s="4"/>
      <c r="Y19" s="6">
        <f t="shared" si="5"/>
        <v>0</v>
      </c>
    </row>
    <row r="20" spans="1:27" s="3" customFormat="1" ht="24" customHeight="1" x14ac:dyDescent="0.2">
      <c r="A20" s="32"/>
      <c r="B20" s="28"/>
      <c r="C20" s="28"/>
      <c r="D20" s="28"/>
      <c r="E20" s="27"/>
      <c r="F20" s="28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1">
        <f t="shared" si="1"/>
        <v>0</v>
      </c>
      <c r="V20" s="5">
        <f>U20/$U$3</f>
        <v>0</v>
      </c>
      <c r="X20" s="4"/>
      <c r="Y20" s="3">
        <f t="shared" si="5"/>
        <v>0</v>
      </c>
    </row>
    <row r="21" spans="1:27" s="3" customFormat="1" ht="24" customHeight="1" x14ac:dyDescent="0.2">
      <c r="A21" s="32"/>
      <c r="B21" s="28"/>
      <c r="C21" s="28"/>
      <c r="D21" s="28"/>
      <c r="E21" s="27"/>
      <c r="F21" s="28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1">
        <f>SUM(B21:T21)-MIN(Q21:T21)</f>
        <v>0</v>
      </c>
      <c r="V21" s="5">
        <f>U21/$U$3</f>
        <v>0</v>
      </c>
      <c r="X21" s="4"/>
    </row>
    <row r="22" spans="1:27" s="3" customFormat="1" ht="24" customHeight="1" thickBot="1" x14ac:dyDescent="0.25">
      <c r="A22" s="7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10"/>
      <c r="X22" s="4"/>
    </row>
    <row r="23" spans="1:27" x14ac:dyDescent="0.2">
      <c r="J23" s="31"/>
    </row>
    <row r="26" spans="1:27" x14ac:dyDescent="0.2">
      <c r="B26" s="37"/>
      <c r="C26" s="31"/>
    </row>
    <row r="27" spans="1:27" x14ac:dyDescent="0.2">
      <c r="B27" s="37"/>
      <c r="C27" s="31"/>
    </row>
    <row r="28" spans="1:27" x14ac:dyDescent="0.2">
      <c r="B28" s="37"/>
      <c r="C28" s="31"/>
    </row>
    <row r="29" spans="1:27" x14ac:dyDescent="0.2">
      <c r="B29" s="37"/>
      <c r="C29" s="31"/>
    </row>
    <row r="30" spans="1:27" x14ac:dyDescent="0.2">
      <c r="B30" s="30"/>
      <c r="C30" s="31"/>
    </row>
    <row r="31" spans="1:27" x14ac:dyDescent="0.2">
      <c r="B31" s="30"/>
      <c r="C31" s="31"/>
    </row>
    <row r="35" spans="2:2" x14ac:dyDescent="0.2">
      <c r="B35" s="14" t="s">
        <v>1</v>
      </c>
    </row>
  </sheetData>
  <autoFilter ref="A4:X22"/>
  <phoneticPr fontId="2" type="noConversion"/>
  <printOptions horizontalCentered="1"/>
  <pageMargins left="0.25" right="0.25" top="1" bottom="1" header="0.5" footer="0.5"/>
  <pageSetup scale="70" orientation="landscape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Normal="100" zoomScaleSheetLayoutView="100" workbookViewId="0">
      <pane xSplit="1" ySplit="4" topLeftCell="Q5" activePane="bottomRight" state="frozen"/>
      <selection pane="topRight" activeCell="C1" sqref="C1"/>
      <selection pane="bottomLeft" activeCell="A5" sqref="A5"/>
      <selection pane="bottomRight" activeCell="Q12" sqref="Q12"/>
    </sheetView>
  </sheetViews>
  <sheetFormatPr defaultRowHeight="12.75" x14ac:dyDescent="0.2"/>
  <cols>
    <col min="1" max="1" width="27.140625" style="14" customWidth="1"/>
    <col min="2" max="22" width="9.7109375" style="14" customWidth="1"/>
    <col min="23" max="23" width="3.42578125" style="14" bestFit="1" customWidth="1"/>
    <col min="24" max="16384" width="9.140625" style="14"/>
  </cols>
  <sheetData>
    <row r="1" spans="1:28" ht="39.75" customHeight="1" x14ac:dyDescent="0.2">
      <c r="A1" s="34" t="s">
        <v>119</v>
      </c>
      <c r="B1" s="12" t="s">
        <v>2</v>
      </c>
      <c r="C1" s="11" t="s">
        <v>3</v>
      </c>
      <c r="D1" s="35" t="s">
        <v>22</v>
      </c>
      <c r="E1" s="12" t="s">
        <v>14</v>
      </c>
      <c r="F1" s="12" t="s">
        <v>13</v>
      </c>
      <c r="G1" s="12" t="s">
        <v>1</v>
      </c>
      <c r="H1" s="12" t="s">
        <v>21</v>
      </c>
      <c r="I1" s="35" t="s">
        <v>96</v>
      </c>
      <c r="J1" s="12" t="s">
        <v>15</v>
      </c>
      <c r="K1" s="12" t="s">
        <v>20</v>
      </c>
      <c r="L1" s="12" t="s">
        <v>19</v>
      </c>
      <c r="M1" s="12" t="s">
        <v>12</v>
      </c>
      <c r="N1" s="12" t="s">
        <v>16</v>
      </c>
      <c r="O1" s="35" t="s">
        <v>25</v>
      </c>
      <c r="P1" s="12"/>
      <c r="Q1" s="12" t="s">
        <v>9</v>
      </c>
      <c r="R1" s="12" t="s">
        <v>10</v>
      </c>
      <c r="S1" s="12" t="s">
        <v>11</v>
      </c>
      <c r="T1" s="12" t="s">
        <v>17</v>
      </c>
      <c r="U1" s="11"/>
      <c r="V1" s="13"/>
    </row>
    <row r="2" spans="1:28" ht="15.95" customHeight="1" x14ac:dyDescent="0.2">
      <c r="A2" s="15" t="s">
        <v>7</v>
      </c>
      <c r="B2" s="16">
        <v>10</v>
      </c>
      <c r="C2" s="16">
        <v>10</v>
      </c>
      <c r="D2" s="16">
        <v>10</v>
      </c>
      <c r="E2" s="16">
        <v>10</v>
      </c>
      <c r="F2" s="16">
        <v>10</v>
      </c>
      <c r="G2" s="16">
        <v>10</v>
      </c>
      <c r="H2" s="16">
        <v>10</v>
      </c>
      <c r="I2" s="16">
        <v>0</v>
      </c>
      <c r="J2" s="16">
        <v>10</v>
      </c>
      <c r="K2" s="16">
        <v>10</v>
      </c>
      <c r="L2" s="16">
        <v>10</v>
      </c>
      <c r="M2" s="16">
        <v>10</v>
      </c>
      <c r="N2" s="16">
        <v>10</v>
      </c>
      <c r="O2" s="16">
        <v>0</v>
      </c>
      <c r="P2" s="16"/>
      <c r="Q2" s="16">
        <v>10</v>
      </c>
      <c r="R2" s="16">
        <v>10</v>
      </c>
      <c r="S2" s="16">
        <v>10</v>
      </c>
      <c r="T2" s="16">
        <v>10</v>
      </c>
      <c r="U2" s="17">
        <f>SUM(B2:T2)</f>
        <v>160</v>
      </c>
      <c r="V2" s="18"/>
      <c r="X2" s="31" t="s">
        <v>24</v>
      </c>
    </row>
    <row r="3" spans="1:28" ht="15.95" customHeight="1" x14ac:dyDescent="0.2">
      <c r="A3" s="15" t="s">
        <v>6</v>
      </c>
      <c r="B3" s="26">
        <v>10</v>
      </c>
      <c r="C3" s="26">
        <v>10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16"/>
      <c r="O3" s="16"/>
      <c r="P3" s="16"/>
      <c r="Q3" s="26">
        <v>10</v>
      </c>
      <c r="R3" s="16"/>
      <c r="S3" s="16"/>
      <c r="T3" s="16"/>
      <c r="U3" s="16">
        <f>SUM(B3:T3)-Q3</f>
        <v>20</v>
      </c>
      <c r="V3" s="19"/>
      <c r="X3" s="30"/>
    </row>
    <row r="4" spans="1:28" ht="15.95" customHeight="1" thickBot="1" x14ac:dyDescent="0.25">
      <c r="A4" s="20" t="s">
        <v>0</v>
      </c>
      <c r="B4" s="21">
        <v>41890</v>
      </c>
      <c r="C4" s="21">
        <f>B4+7</f>
        <v>41897</v>
      </c>
      <c r="D4" s="21">
        <f t="shared" ref="D4:N4" si="0">C4+7</f>
        <v>41904</v>
      </c>
      <c r="E4" s="21">
        <f t="shared" si="0"/>
        <v>41911</v>
      </c>
      <c r="F4" s="21">
        <f t="shared" si="0"/>
        <v>41918</v>
      </c>
      <c r="G4" s="21">
        <f t="shared" si="0"/>
        <v>41925</v>
      </c>
      <c r="H4" s="21">
        <f t="shared" si="0"/>
        <v>41932</v>
      </c>
      <c r="I4" s="21">
        <f t="shared" si="0"/>
        <v>41939</v>
      </c>
      <c r="J4" s="21">
        <f t="shared" si="0"/>
        <v>41946</v>
      </c>
      <c r="K4" s="21">
        <f t="shared" si="0"/>
        <v>41953</v>
      </c>
      <c r="L4" s="21">
        <f t="shared" si="0"/>
        <v>41960</v>
      </c>
      <c r="M4" s="21">
        <f t="shared" si="0"/>
        <v>41967</v>
      </c>
      <c r="N4" s="21">
        <f t="shared" si="0"/>
        <v>41974</v>
      </c>
      <c r="O4" s="21">
        <f>N4+7</f>
        <v>41981</v>
      </c>
      <c r="P4" s="21"/>
      <c r="Q4" s="21"/>
      <c r="R4" s="21"/>
      <c r="S4" s="21"/>
      <c r="T4" s="21"/>
      <c r="U4" s="22" t="s">
        <v>4</v>
      </c>
      <c r="V4" s="23" t="s">
        <v>5</v>
      </c>
    </row>
    <row r="5" spans="1:28" s="3" customFormat="1" ht="24" customHeight="1" x14ac:dyDescent="0.2">
      <c r="A5" s="33" t="s">
        <v>142</v>
      </c>
      <c r="B5" s="28">
        <v>10</v>
      </c>
      <c r="C5" s="28">
        <v>10</v>
      </c>
      <c r="D5" s="28"/>
      <c r="E5" s="28"/>
      <c r="F5" s="28"/>
      <c r="G5" s="28"/>
      <c r="H5" s="28"/>
      <c r="I5" s="28"/>
      <c r="J5" s="28"/>
      <c r="K5" s="28"/>
      <c r="L5" s="27"/>
      <c r="M5" s="28"/>
      <c r="N5" s="28"/>
      <c r="O5" s="27"/>
      <c r="P5" s="28"/>
      <c r="Q5" s="28">
        <v>8.3000000000000007</v>
      </c>
      <c r="R5" s="28"/>
      <c r="S5" s="28"/>
      <c r="T5" s="28"/>
      <c r="U5" s="1">
        <f>SUM(B5:T5)-MIN(Q5:T5)</f>
        <v>20</v>
      </c>
      <c r="V5" s="2">
        <f t="shared" ref="V5:V22" si="1">U5/$U$3</f>
        <v>1</v>
      </c>
      <c r="X5" s="4"/>
      <c r="Y5" s="6">
        <f t="shared" ref="Y5:Y20" si="2">(SUM(Q5:T5)-MIN(Q5:T5))/3</f>
        <v>0</v>
      </c>
    </row>
    <row r="6" spans="1:28" s="3" customFormat="1" ht="24" customHeight="1" x14ac:dyDescent="0.2">
      <c r="A6" s="32" t="s">
        <v>139</v>
      </c>
      <c r="B6" s="28">
        <v>10</v>
      </c>
      <c r="C6" s="28">
        <v>10</v>
      </c>
      <c r="D6" s="28"/>
      <c r="E6" s="28"/>
      <c r="F6" s="28"/>
      <c r="G6" s="28"/>
      <c r="H6" s="28"/>
      <c r="I6" s="27"/>
      <c r="J6" s="28"/>
      <c r="K6" s="27"/>
      <c r="L6" s="27"/>
      <c r="M6" s="28"/>
      <c r="N6" s="28"/>
      <c r="O6" s="27"/>
      <c r="P6" s="27"/>
      <c r="Q6" s="27">
        <v>10.8</v>
      </c>
      <c r="R6" s="27"/>
      <c r="S6" s="28"/>
      <c r="T6" s="28"/>
      <c r="U6" s="1">
        <f t="shared" ref="U6:U22" si="3">SUM(B6:T6)-MIN(Q6:T6)</f>
        <v>20</v>
      </c>
      <c r="V6" s="5">
        <f t="shared" si="1"/>
        <v>1</v>
      </c>
      <c r="X6" s="4"/>
      <c r="Y6" s="6">
        <f t="shared" si="2"/>
        <v>0</v>
      </c>
    </row>
    <row r="7" spans="1:28" s="3" customFormat="1" ht="24" customHeight="1" x14ac:dyDescent="0.2">
      <c r="A7" s="32" t="s">
        <v>140</v>
      </c>
      <c r="B7" s="28">
        <v>10</v>
      </c>
      <c r="C7" s="28">
        <v>10</v>
      </c>
      <c r="D7" s="28"/>
      <c r="E7" s="28"/>
      <c r="F7" s="28"/>
      <c r="G7" s="28"/>
      <c r="H7" s="27"/>
      <c r="I7" s="27"/>
      <c r="J7" s="27"/>
      <c r="K7" s="27"/>
      <c r="L7" s="27"/>
      <c r="M7" s="27"/>
      <c r="N7" s="27"/>
      <c r="O7" s="27"/>
      <c r="P7" s="27"/>
      <c r="Q7" s="27">
        <v>10</v>
      </c>
      <c r="R7" s="28"/>
      <c r="S7" s="28"/>
      <c r="T7" s="28"/>
      <c r="U7" s="1">
        <f t="shared" si="3"/>
        <v>20</v>
      </c>
      <c r="V7" s="5">
        <f t="shared" si="1"/>
        <v>1</v>
      </c>
      <c r="X7" s="4"/>
      <c r="Y7" s="6">
        <f t="shared" si="2"/>
        <v>0</v>
      </c>
      <c r="AA7" s="43" t="s">
        <v>97</v>
      </c>
      <c r="AB7" s="3">
        <v>1</v>
      </c>
    </row>
    <row r="8" spans="1:28" s="3" customFormat="1" ht="24" customHeight="1" x14ac:dyDescent="0.2">
      <c r="A8" s="32" t="s">
        <v>141</v>
      </c>
      <c r="B8" s="28">
        <v>10</v>
      </c>
      <c r="C8" s="28">
        <v>10</v>
      </c>
      <c r="D8" s="28"/>
      <c r="E8" s="28"/>
      <c r="F8" s="28"/>
      <c r="G8" s="28"/>
      <c r="H8" s="28"/>
      <c r="I8" s="27"/>
      <c r="J8" s="28"/>
      <c r="K8" s="27"/>
      <c r="L8" s="27"/>
      <c r="M8" s="28"/>
      <c r="N8" s="28"/>
      <c r="O8" s="27"/>
      <c r="P8" s="27"/>
      <c r="Q8" s="46">
        <v>6.7</v>
      </c>
      <c r="R8" s="27"/>
      <c r="S8" s="28"/>
      <c r="T8" s="28"/>
      <c r="U8" s="1">
        <f t="shared" si="3"/>
        <v>20</v>
      </c>
      <c r="V8" s="5">
        <f t="shared" si="1"/>
        <v>1</v>
      </c>
      <c r="X8" s="4"/>
      <c r="Y8" s="6">
        <f t="shared" si="2"/>
        <v>0</v>
      </c>
      <c r="AA8" s="43" t="s">
        <v>99</v>
      </c>
      <c r="AB8" s="3">
        <v>1</v>
      </c>
    </row>
    <row r="9" spans="1:28" s="3" customFormat="1" ht="24" customHeight="1" x14ac:dyDescent="0.2">
      <c r="A9" s="32" t="s">
        <v>136</v>
      </c>
      <c r="B9" s="28">
        <v>10</v>
      </c>
      <c r="C9" s="28">
        <v>10</v>
      </c>
      <c r="D9" s="28"/>
      <c r="E9" s="28"/>
      <c r="F9" s="28"/>
      <c r="G9" s="28"/>
      <c r="H9" s="28"/>
      <c r="I9" s="27"/>
      <c r="J9" s="28"/>
      <c r="K9" s="36"/>
      <c r="L9" s="27"/>
      <c r="M9" s="28"/>
      <c r="N9" s="28"/>
      <c r="O9" s="27"/>
      <c r="P9" s="27"/>
      <c r="Q9" s="46">
        <v>8.3000000000000007</v>
      </c>
      <c r="R9" s="27"/>
      <c r="S9" s="28"/>
      <c r="T9" s="28"/>
      <c r="U9" s="1">
        <f t="shared" si="3"/>
        <v>20</v>
      </c>
      <c r="V9" s="5">
        <f t="shared" si="1"/>
        <v>1</v>
      </c>
      <c r="X9" s="4"/>
      <c r="Y9" s="6">
        <f t="shared" si="2"/>
        <v>0</v>
      </c>
    </row>
    <row r="10" spans="1:28" s="3" customFormat="1" ht="24" customHeight="1" x14ac:dyDescent="0.2">
      <c r="A10" s="32" t="s">
        <v>114</v>
      </c>
      <c r="B10" s="28">
        <v>10</v>
      </c>
      <c r="C10" s="28">
        <v>10</v>
      </c>
      <c r="D10" s="28"/>
      <c r="E10" s="28"/>
      <c r="F10" s="28"/>
      <c r="G10" s="28"/>
      <c r="H10" s="28"/>
      <c r="I10" s="27"/>
      <c r="J10" s="28"/>
      <c r="K10" s="27"/>
      <c r="L10" s="27"/>
      <c r="M10" s="28"/>
      <c r="N10" s="28"/>
      <c r="O10" s="27"/>
      <c r="P10" s="27"/>
      <c r="Q10" s="46">
        <v>5.8</v>
      </c>
      <c r="R10" s="27"/>
      <c r="S10" s="28"/>
      <c r="T10" s="28"/>
      <c r="U10" s="1">
        <f t="shared" si="3"/>
        <v>20</v>
      </c>
      <c r="V10" s="5">
        <f t="shared" si="1"/>
        <v>1</v>
      </c>
      <c r="X10" s="4"/>
      <c r="Y10" s="6">
        <f t="shared" si="2"/>
        <v>0</v>
      </c>
    </row>
    <row r="11" spans="1:28" s="3" customFormat="1" ht="24" customHeight="1" x14ac:dyDescent="0.2">
      <c r="A11" s="32" t="s">
        <v>115</v>
      </c>
      <c r="B11" s="44">
        <v>0</v>
      </c>
      <c r="C11" s="28">
        <v>10</v>
      </c>
      <c r="D11" s="28"/>
      <c r="E11" s="28"/>
      <c r="F11" s="28"/>
      <c r="G11" s="28"/>
      <c r="H11" s="28"/>
      <c r="I11" s="27"/>
      <c r="J11" s="28"/>
      <c r="K11" s="27"/>
      <c r="L11" s="27"/>
      <c r="M11" s="28"/>
      <c r="N11" s="28"/>
      <c r="O11" s="27"/>
      <c r="P11" s="27"/>
      <c r="Q11" s="45">
        <v>6.7</v>
      </c>
      <c r="R11" s="27"/>
      <c r="S11" s="28"/>
      <c r="T11" s="28"/>
      <c r="U11" s="1">
        <f>SUM(B11:T11)-MIN(Q11:T11)</f>
        <v>10</v>
      </c>
      <c r="V11" s="5">
        <f t="shared" si="1"/>
        <v>0.5</v>
      </c>
      <c r="X11" s="4"/>
      <c r="Y11" s="6">
        <f t="shared" si="2"/>
        <v>0</v>
      </c>
    </row>
    <row r="12" spans="1:28" s="3" customFormat="1" ht="24" customHeight="1" x14ac:dyDescent="0.2">
      <c r="A12" s="32" t="s">
        <v>138</v>
      </c>
      <c r="B12" s="28">
        <v>10</v>
      </c>
      <c r="C12" s="28">
        <v>10</v>
      </c>
      <c r="D12" s="28"/>
      <c r="E12" s="28"/>
      <c r="F12" s="28"/>
      <c r="G12" s="28"/>
      <c r="H12" s="28"/>
      <c r="I12" s="27"/>
      <c r="J12" s="28"/>
      <c r="K12" s="27"/>
      <c r="L12" s="27"/>
      <c r="M12" s="28"/>
      <c r="N12" s="28"/>
      <c r="O12" s="27"/>
      <c r="P12" s="27"/>
      <c r="Q12" s="27">
        <v>4.2</v>
      </c>
      <c r="R12" s="27"/>
      <c r="S12" s="28"/>
      <c r="T12" s="28"/>
      <c r="U12" s="1">
        <f t="shared" si="3"/>
        <v>20</v>
      </c>
      <c r="V12" s="5">
        <f t="shared" si="1"/>
        <v>1</v>
      </c>
      <c r="X12" s="4"/>
      <c r="Y12" s="6">
        <f t="shared" si="2"/>
        <v>0</v>
      </c>
      <c r="Z12" s="41"/>
      <c r="AA12" s="43" t="s">
        <v>97</v>
      </c>
      <c r="AB12" s="3">
        <v>1</v>
      </c>
    </row>
    <row r="13" spans="1:28" s="3" customFormat="1" ht="24" customHeight="1" x14ac:dyDescent="0.2">
      <c r="A13" s="32" t="s">
        <v>143</v>
      </c>
      <c r="B13" s="28">
        <v>10</v>
      </c>
      <c r="C13" s="28">
        <v>10</v>
      </c>
      <c r="D13" s="28"/>
      <c r="E13" s="28"/>
      <c r="F13" s="28"/>
      <c r="G13" s="28"/>
      <c r="H13" s="28"/>
      <c r="I13" s="27"/>
      <c r="J13" s="28"/>
      <c r="K13" s="27"/>
      <c r="L13" s="27"/>
      <c r="M13" s="28"/>
      <c r="N13" s="28"/>
      <c r="O13" s="27"/>
      <c r="P13" s="27"/>
      <c r="Q13" s="27">
        <v>8.3000000000000007</v>
      </c>
      <c r="R13" s="27"/>
      <c r="S13" s="28"/>
      <c r="T13" s="28"/>
      <c r="U13" s="1">
        <f t="shared" si="3"/>
        <v>20</v>
      </c>
      <c r="V13" s="5">
        <f t="shared" si="1"/>
        <v>1</v>
      </c>
      <c r="X13" s="4"/>
      <c r="Y13" s="6">
        <f t="shared" si="2"/>
        <v>0</v>
      </c>
    </row>
    <row r="14" spans="1:28" s="3" customFormat="1" ht="24" customHeight="1" x14ac:dyDescent="0.2">
      <c r="A14" s="32" t="s">
        <v>135</v>
      </c>
      <c r="B14" s="28">
        <v>10</v>
      </c>
      <c r="C14" s="28">
        <v>10</v>
      </c>
      <c r="D14" s="28"/>
      <c r="E14" s="28"/>
      <c r="F14" s="28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46">
        <v>5.8</v>
      </c>
      <c r="R14" s="28"/>
      <c r="S14" s="28"/>
      <c r="T14" s="28"/>
      <c r="U14" s="1">
        <f t="shared" si="3"/>
        <v>20</v>
      </c>
      <c r="V14" s="5">
        <f t="shared" si="1"/>
        <v>1</v>
      </c>
      <c r="X14" s="4"/>
      <c r="Y14" s="6">
        <f t="shared" si="2"/>
        <v>0</v>
      </c>
    </row>
    <row r="15" spans="1:28" s="3" customFormat="1" ht="24" customHeight="1" x14ac:dyDescent="0.2">
      <c r="A15" s="32" t="s">
        <v>116</v>
      </c>
      <c r="B15" s="28">
        <v>10</v>
      </c>
      <c r="C15" s="28">
        <v>10</v>
      </c>
      <c r="D15" s="28"/>
      <c r="E15" s="28"/>
      <c r="F15" s="28"/>
      <c r="G15" s="28"/>
      <c r="H15" s="28"/>
      <c r="I15" s="27"/>
      <c r="J15" s="28"/>
      <c r="K15" s="27"/>
      <c r="L15" s="27"/>
      <c r="M15" s="28"/>
      <c r="N15" s="28"/>
      <c r="O15" s="27"/>
      <c r="P15" s="27"/>
      <c r="Q15" s="27">
        <v>9.1999999999999993</v>
      </c>
      <c r="R15" s="27"/>
      <c r="S15" s="28"/>
      <c r="T15" s="28"/>
      <c r="U15" s="1">
        <f>SUM(B15:T15)-MIN(Q15:T15)</f>
        <v>20</v>
      </c>
      <c r="V15" s="5">
        <f t="shared" si="1"/>
        <v>1</v>
      </c>
      <c r="X15" s="4"/>
      <c r="Y15" s="6">
        <f t="shared" si="2"/>
        <v>0</v>
      </c>
      <c r="AB15" s="3">
        <v>1</v>
      </c>
    </row>
    <row r="16" spans="1:28" s="3" customFormat="1" ht="24" customHeight="1" x14ac:dyDescent="0.2">
      <c r="A16" s="32" t="s">
        <v>117</v>
      </c>
      <c r="B16" s="28">
        <v>10</v>
      </c>
      <c r="C16" s="28">
        <v>10</v>
      </c>
      <c r="D16" s="28"/>
      <c r="E16" s="28"/>
      <c r="F16" s="28"/>
      <c r="G16" s="28"/>
      <c r="H16" s="28"/>
      <c r="I16" s="27"/>
      <c r="J16" s="28"/>
      <c r="K16" s="27"/>
      <c r="L16" s="27"/>
      <c r="M16" s="28"/>
      <c r="N16" s="28"/>
      <c r="O16" s="27"/>
      <c r="P16" s="27"/>
      <c r="Q16" s="46">
        <v>3.3</v>
      </c>
      <c r="R16" s="27"/>
      <c r="S16" s="28"/>
      <c r="T16" s="28"/>
      <c r="U16" s="1">
        <f t="shared" si="3"/>
        <v>20</v>
      </c>
      <c r="V16" s="5">
        <f t="shared" si="1"/>
        <v>1</v>
      </c>
      <c r="X16" s="4"/>
      <c r="Y16" s="6">
        <f t="shared" si="2"/>
        <v>0</v>
      </c>
    </row>
    <row r="17" spans="1:28" s="3" customFormat="1" ht="24" customHeight="1" x14ac:dyDescent="0.2">
      <c r="A17" s="32" t="s">
        <v>118</v>
      </c>
      <c r="B17" s="44">
        <v>0</v>
      </c>
      <c r="C17" s="44">
        <v>0</v>
      </c>
      <c r="D17" s="28"/>
      <c r="E17" s="28"/>
      <c r="F17" s="28"/>
      <c r="G17" s="28"/>
      <c r="H17" s="28"/>
      <c r="I17" s="27"/>
      <c r="J17" s="28"/>
      <c r="K17" s="27"/>
      <c r="L17" s="27"/>
      <c r="M17" s="28"/>
      <c r="N17" s="28"/>
      <c r="O17" s="27"/>
      <c r="P17" s="27"/>
      <c r="Q17" s="45"/>
      <c r="R17" s="27"/>
      <c r="S17" s="28"/>
      <c r="T17" s="28"/>
      <c r="U17" s="1">
        <f t="shared" ref="U17:U20" si="4">SUM(B17:T17)-MIN(Q17:T17)</f>
        <v>0</v>
      </c>
      <c r="V17" s="5">
        <f t="shared" si="1"/>
        <v>0</v>
      </c>
      <c r="X17" s="4"/>
      <c r="Y17" s="6">
        <f t="shared" si="2"/>
        <v>0</v>
      </c>
    </row>
    <row r="18" spans="1:28" s="3" customFormat="1" ht="24" customHeight="1" x14ac:dyDescent="0.2">
      <c r="A18" s="32" t="s">
        <v>137</v>
      </c>
      <c r="B18" s="28">
        <v>10</v>
      </c>
      <c r="C18" s="28">
        <v>10</v>
      </c>
      <c r="D18" s="28"/>
      <c r="E18" s="28"/>
      <c r="F18" s="28"/>
      <c r="G18" s="28"/>
      <c r="H18" s="28"/>
      <c r="I18" s="27"/>
      <c r="J18" s="28"/>
      <c r="K18" s="27"/>
      <c r="L18" s="27"/>
      <c r="M18" s="28"/>
      <c r="N18" s="28"/>
      <c r="O18" s="27"/>
      <c r="P18" s="27"/>
      <c r="Q18" s="46">
        <v>6.7</v>
      </c>
      <c r="R18" s="27"/>
      <c r="S18" s="28"/>
      <c r="T18" s="28"/>
      <c r="U18" s="1">
        <f t="shared" si="4"/>
        <v>20</v>
      </c>
      <c r="V18" s="5">
        <f t="shared" si="1"/>
        <v>1</v>
      </c>
      <c r="X18" s="4"/>
      <c r="Y18" s="6">
        <f t="shared" si="2"/>
        <v>0</v>
      </c>
    </row>
    <row r="19" spans="1:28" s="3" customFormat="1" ht="24" customHeight="1" x14ac:dyDescent="0.2">
      <c r="A19" s="32"/>
      <c r="B19" s="28"/>
      <c r="C19" s="28"/>
      <c r="D19" s="28"/>
      <c r="E19" s="28"/>
      <c r="F19" s="28"/>
      <c r="G19" s="28"/>
      <c r="H19" s="28"/>
      <c r="I19" s="27"/>
      <c r="J19" s="28"/>
      <c r="K19" s="27"/>
      <c r="L19" s="27"/>
      <c r="M19" s="28"/>
      <c r="N19" s="28"/>
      <c r="O19" s="27"/>
      <c r="P19" s="27"/>
      <c r="Q19" s="27"/>
      <c r="R19" s="27"/>
      <c r="S19" s="28"/>
      <c r="T19" s="28"/>
      <c r="U19" s="1">
        <f t="shared" si="4"/>
        <v>0</v>
      </c>
      <c r="V19" s="5">
        <f t="shared" si="1"/>
        <v>0</v>
      </c>
      <c r="X19" s="4"/>
      <c r="Y19" s="6">
        <f t="shared" si="2"/>
        <v>0</v>
      </c>
    </row>
    <row r="20" spans="1:28" s="3" customFormat="1" ht="24" customHeight="1" x14ac:dyDescent="0.2">
      <c r="A20" s="32"/>
      <c r="B20" s="28"/>
      <c r="C20" s="28"/>
      <c r="D20" s="28"/>
      <c r="E20" s="28"/>
      <c r="F20" s="28"/>
      <c r="G20" s="28"/>
      <c r="H20" s="28"/>
      <c r="I20" s="27"/>
      <c r="J20" s="28"/>
      <c r="K20" s="27"/>
      <c r="L20" s="27"/>
      <c r="M20" s="28"/>
      <c r="N20" s="28"/>
      <c r="O20" s="27"/>
      <c r="P20" s="27"/>
      <c r="Q20" s="27"/>
      <c r="R20" s="27"/>
      <c r="S20" s="28"/>
      <c r="T20" s="28"/>
      <c r="U20" s="1">
        <f t="shared" si="4"/>
        <v>0</v>
      </c>
      <c r="V20" s="5">
        <f t="shared" si="1"/>
        <v>0</v>
      </c>
      <c r="X20" s="4"/>
      <c r="Y20" s="6">
        <f t="shared" si="2"/>
        <v>0</v>
      </c>
      <c r="AB20" s="43">
        <v>1</v>
      </c>
    </row>
    <row r="21" spans="1:28" s="3" customFormat="1" ht="24" customHeight="1" x14ac:dyDescent="0.2">
      <c r="A21" s="32"/>
      <c r="B21" s="28"/>
      <c r="C21" s="28"/>
      <c r="D21" s="28"/>
      <c r="E21" s="28"/>
      <c r="F21" s="28"/>
      <c r="G21" s="28"/>
      <c r="H21" s="28"/>
      <c r="I21" s="27"/>
      <c r="J21" s="28"/>
      <c r="K21" s="27"/>
      <c r="L21" s="27"/>
      <c r="M21" s="28"/>
      <c r="N21" s="28"/>
      <c r="O21" s="27"/>
      <c r="P21" s="27"/>
      <c r="Q21" s="27"/>
      <c r="R21" s="27"/>
      <c r="S21" s="28"/>
      <c r="T21" s="28"/>
      <c r="U21" s="1">
        <f t="shared" si="3"/>
        <v>0</v>
      </c>
      <c r="V21" s="5">
        <f t="shared" si="1"/>
        <v>0</v>
      </c>
      <c r="X21" s="4"/>
      <c r="Y21" s="6"/>
    </row>
    <row r="22" spans="1:28" s="3" customFormat="1" ht="24" customHeight="1" x14ac:dyDescent="0.2">
      <c r="A22" s="32"/>
      <c r="B22" s="28"/>
      <c r="C22" s="28"/>
      <c r="D22" s="28"/>
      <c r="E22" s="28"/>
      <c r="F22" s="28"/>
      <c r="G22" s="28"/>
      <c r="H22" s="28"/>
      <c r="I22" s="27"/>
      <c r="J22" s="28"/>
      <c r="K22" s="27"/>
      <c r="L22" s="27"/>
      <c r="M22" s="28"/>
      <c r="N22" s="28"/>
      <c r="O22" s="27"/>
      <c r="P22" s="27"/>
      <c r="Q22" s="27"/>
      <c r="R22" s="27"/>
      <c r="S22" s="28"/>
      <c r="T22" s="28"/>
      <c r="U22" s="1">
        <f t="shared" si="3"/>
        <v>0</v>
      </c>
      <c r="V22" s="5">
        <f t="shared" si="1"/>
        <v>0</v>
      </c>
      <c r="X22" s="4"/>
      <c r="Y22" s="6"/>
    </row>
    <row r="23" spans="1:28" s="3" customFormat="1" ht="24" customHeight="1" thickBot="1" x14ac:dyDescent="0.25">
      <c r="A23" s="29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10"/>
      <c r="X23" s="4"/>
    </row>
    <row r="25" spans="1:28" x14ac:dyDescent="0.2">
      <c r="I25" s="31"/>
    </row>
    <row r="26" spans="1:28" x14ac:dyDescent="0.2">
      <c r="B26" s="37"/>
      <c r="C26" s="31"/>
    </row>
    <row r="27" spans="1:28" x14ac:dyDescent="0.2">
      <c r="B27" s="37"/>
      <c r="C27" s="31"/>
      <c r="G27" s="38"/>
    </row>
    <row r="28" spans="1:28" x14ac:dyDescent="0.2">
      <c r="B28" s="37"/>
      <c r="C28" s="31"/>
      <c r="G28" s="38"/>
    </row>
    <row r="29" spans="1:28" x14ac:dyDescent="0.2">
      <c r="B29" s="37"/>
      <c r="C29" s="31"/>
      <c r="G29" s="39"/>
    </row>
    <row r="30" spans="1:28" x14ac:dyDescent="0.2">
      <c r="B30" s="30"/>
      <c r="C30" s="31"/>
      <c r="G30" s="38"/>
    </row>
    <row r="31" spans="1:28" x14ac:dyDescent="0.2">
      <c r="B31" s="30"/>
      <c r="C31" s="31"/>
      <c r="G31" s="38"/>
    </row>
    <row r="32" spans="1:28" x14ac:dyDescent="0.2">
      <c r="G32" s="38"/>
    </row>
    <row r="33" spans="2:9" x14ac:dyDescent="0.2">
      <c r="G33" s="38"/>
    </row>
    <row r="36" spans="2:9" x14ac:dyDescent="0.2">
      <c r="B36" s="14" t="s">
        <v>1</v>
      </c>
    </row>
    <row r="37" spans="2:9" x14ac:dyDescent="0.2">
      <c r="H37" s="14" t="s">
        <v>15</v>
      </c>
      <c r="I37" s="14" t="s">
        <v>21</v>
      </c>
    </row>
  </sheetData>
  <autoFilter ref="A4:X23"/>
  <printOptions horizontalCentered="1"/>
  <pageMargins left="0.25" right="0.25" top="1" bottom="1" header="0.5" footer="0.5"/>
  <pageSetup scale="71" orientation="landscape" verticalDpi="300" r:id="rId1"/>
  <headerFooter alignWithMargins="0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2.75" x14ac:dyDescent="0.2"/>
  <sheetData>
    <row r="1" spans="1:2" x14ac:dyDescent="0.2">
      <c r="A1" s="25">
        <v>0</v>
      </c>
      <c r="B1" s="24">
        <f>((18-(A1))/18)*10</f>
        <v>10</v>
      </c>
    </row>
    <row r="2" spans="1:2" x14ac:dyDescent="0.2">
      <c r="A2" s="25">
        <v>1</v>
      </c>
      <c r="B2" s="24">
        <f t="shared" ref="B2:B18" si="0">((18-(A2))/18)*10</f>
        <v>9.4444444444444446</v>
      </c>
    </row>
    <row r="3" spans="1:2" x14ac:dyDescent="0.2">
      <c r="A3" s="25">
        <v>2</v>
      </c>
      <c r="B3" s="24">
        <f t="shared" si="0"/>
        <v>8.8888888888888893</v>
      </c>
    </row>
    <row r="4" spans="1:2" x14ac:dyDescent="0.2">
      <c r="A4" s="25">
        <v>3</v>
      </c>
      <c r="B4" s="24">
        <f t="shared" si="0"/>
        <v>8.3333333333333339</v>
      </c>
    </row>
    <row r="5" spans="1:2" x14ac:dyDescent="0.2">
      <c r="A5" s="25">
        <v>4</v>
      </c>
      <c r="B5" s="24">
        <f t="shared" si="0"/>
        <v>7.7777777777777777</v>
      </c>
    </row>
    <row r="6" spans="1:2" x14ac:dyDescent="0.2">
      <c r="A6" s="25">
        <v>5</v>
      </c>
      <c r="B6" s="24">
        <f t="shared" si="0"/>
        <v>7.2222222222222223</v>
      </c>
    </row>
    <row r="7" spans="1:2" x14ac:dyDescent="0.2">
      <c r="A7" s="25">
        <v>6</v>
      </c>
      <c r="B7" s="24">
        <f t="shared" si="0"/>
        <v>6.6666666666666661</v>
      </c>
    </row>
    <row r="8" spans="1:2" x14ac:dyDescent="0.2">
      <c r="A8" s="25">
        <v>7</v>
      </c>
      <c r="B8" s="24">
        <f t="shared" si="0"/>
        <v>6.1111111111111116</v>
      </c>
    </row>
    <row r="9" spans="1:2" x14ac:dyDescent="0.2">
      <c r="A9" s="25">
        <v>8</v>
      </c>
      <c r="B9" s="24">
        <f t="shared" si="0"/>
        <v>5.5555555555555554</v>
      </c>
    </row>
    <row r="10" spans="1:2" x14ac:dyDescent="0.2">
      <c r="A10" s="25">
        <v>9</v>
      </c>
      <c r="B10" s="24">
        <f t="shared" si="0"/>
        <v>5</v>
      </c>
    </row>
    <row r="11" spans="1:2" x14ac:dyDescent="0.2">
      <c r="A11" s="25">
        <v>11</v>
      </c>
      <c r="B11" s="24">
        <f t="shared" si="0"/>
        <v>3.8888888888888888</v>
      </c>
    </row>
    <row r="12" spans="1:2" x14ac:dyDescent="0.2">
      <c r="A12" s="25">
        <v>12</v>
      </c>
      <c r="B12" s="24">
        <f t="shared" si="0"/>
        <v>3.333333333333333</v>
      </c>
    </row>
    <row r="13" spans="1:2" x14ac:dyDescent="0.2">
      <c r="A13" s="25">
        <v>13</v>
      </c>
      <c r="B13" s="24">
        <f t="shared" si="0"/>
        <v>2.7777777777777777</v>
      </c>
    </row>
    <row r="14" spans="1:2" x14ac:dyDescent="0.2">
      <c r="A14" s="25">
        <v>14</v>
      </c>
      <c r="B14" s="24">
        <f t="shared" si="0"/>
        <v>2.2222222222222223</v>
      </c>
    </row>
    <row r="15" spans="1:2" x14ac:dyDescent="0.2">
      <c r="A15" s="25">
        <v>15</v>
      </c>
      <c r="B15" s="24">
        <f t="shared" si="0"/>
        <v>1.6666666666666665</v>
      </c>
    </row>
    <row r="16" spans="1:2" x14ac:dyDescent="0.2">
      <c r="A16" s="25">
        <v>16</v>
      </c>
      <c r="B16" s="24">
        <f t="shared" si="0"/>
        <v>1.1111111111111112</v>
      </c>
    </row>
    <row r="17" spans="1:2" x14ac:dyDescent="0.2">
      <c r="A17" s="25">
        <v>17</v>
      </c>
      <c r="B17" s="24">
        <f t="shared" si="0"/>
        <v>0.55555555555555558</v>
      </c>
    </row>
    <row r="18" spans="1:2" x14ac:dyDescent="0.2">
      <c r="A18" s="25">
        <v>18</v>
      </c>
      <c r="B18" s="24">
        <f t="shared" si="0"/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" sqref="B3:B17"/>
    </sheetView>
  </sheetViews>
  <sheetFormatPr defaultRowHeight="12.75" x14ac:dyDescent="0.2"/>
  <cols>
    <col min="2" max="2" width="20" bestFit="1" customWidth="1"/>
    <col min="3" max="3" width="10.85546875" bestFit="1" customWidth="1"/>
    <col min="4" max="4" width="16.5703125" bestFit="1" customWidth="1"/>
    <col min="5" max="5" width="13.140625" bestFit="1" customWidth="1"/>
    <col min="6" max="6" width="6.85546875" bestFit="1" customWidth="1"/>
    <col min="7" max="7" width="11.28515625" bestFit="1" customWidth="1"/>
    <col min="8" max="8" width="6.28515625" bestFit="1" customWidth="1"/>
  </cols>
  <sheetData>
    <row r="1" spans="1:8" x14ac:dyDescent="0.2">
      <c r="A1" t="s">
        <v>26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</row>
    <row r="2" spans="1:8" x14ac:dyDescent="0.2">
      <c r="A2" t="s">
        <v>27</v>
      </c>
    </row>
    <row r="3" spans="1:8" x14ac:dyDescent="0.2">
      <c r="A3">
        <v>1</v>
      </c>
      <c r="B3" t="s">
        <v>34</v>
      </c>
      <c r="C3" t="s">
        <v>35</v>
      </c>
      <c r="D3" t="s">
        <v>36</v>
      </c>
      <c r="E3" t="s">
        <v>37</v>
      </c>
      <c r="F3">
        <v>1</v>
      </c>
      <c r="H3" t="s">
        <v>23</v>
      </c>
    </row>
    <row r="4" spans="1:8" x14ac:dyDescent="0.2">
      <c r="A4">
        <v>2</v>
      </c>
      <c r="B4" t="s">
        <v>38</v>
      </c>
      <c r="C4" t="s">
        <v>39</v>
      </c>
      <c r="D4" t="s">
        <v>36</v>
      </c>
      <c r="E4" t="s">
        <v>37</v>
      </c>
      <c r="F4">
        <v>1</v>
      </c>
      <c r="H4" t="s">
        <v>23</v>
      </c>
    </row>
    <row r="5" spans="1:8" x14ac:dyDescent="0.2">
      <c r="A5">
        <v>3</v>
      </c>
      <c r="B5" t="s">
        <v>40</v>
      </c>
      <c r="C5" t="s">
        <v>41</v>
      </c>
      <c r="D5" t="s">
        <v>36</v>
      </c>
      <c r="E5" t="s">
        <v>37</v>
      </c>
      <c r="F5">
        <v>1</v>
      </c>
      <c r="H5" t="s">
        <v>23</v>
      </c>
    </row>
    <row r="6" spans="1:8" x14ac:dyDescent="0.2">
      <c r="A6">
        <v>4</v>
      </c>
      <c r="B6" t="s">
        <v>42</v>
      </c>
      <c r="C6" t="s">
        <v>43</v>
      </c>
      <c r="D6" t="s">
        <v>36</v>
      </c>
      <c r="E6" t="s">
        <v>37</v>
      </c>
      <c r="F6">
        <v>1</v>
      </c>
      <c r="H6" t="s">
        <v>23</v>
      </c>
    </row>
    <row r="7" spans="1:8" x14ac:dyDescent="0.2">
      <c r="A7">
        <v>5</v>
      </c>
      <c r="B7" t="s">
        <v>44</v>
      </c>
      <c r="C7" t="s">
        <v>45</v>
      </c>
      <c r="D7" t="s">
        <v>36</v>
      </c>
      <c r="E7" t="s">
        <v>37</v>
      </c>
      <c r="F7">
        <v>1</v>
      </c>
      <c r="H7" t="s">
        <v>23</v>
      </c>
    </row>
    <row r="8" spans="1:8" x14ac:dyDescent="0.2">
      <c r="A8">
        <v>6</v>
      </c>
      <c r="B8" t="s">
        <v>46</v>
      </c>
      <c r="C8" t="s">
        <v>47</v>
      </c>
      <c r="D8" t="s">
        <v>36</v>
      </c>
      <c r="E8" t="s">
        <v>37</v>
      </c>
      <c r="F8">
        <v>1</v>
      </c>
      <c r="H8" t="s">
        <v>23</v>
      </c>
    </row>
    <row r="9" spans="1:8" x14ac:dyDescent="0.2">
      <c r="A9">
        <v>7</v>
      </c>
      <c r="B9" t="s">
        <v>48</v>
      </c>
      <c r="C9" t="s">
        <v>49</v>
      </c>
      <c r="D9" t="s">
        <v>36</v>
      </c>
      <c r="E9" t="s">
        <v>37</v>
      </c>
      <c r="F9">
        <v>1</v>
      </c>
      <c r="H9" t="s">
        <v>23</v>
      </c>
    </row>
    <row r="10" spans="1:8" x14ac:dyDescent="0.2">
      <c r="A10">
        <v>8</v>
      </c>
      <c r="B10" t="s">
        <v>50</v>
      </c>
      <c r="C10" t="s">
        <v>51</v>
      </c>
      <c r="D10" t="s">
        <v>36</v>
      </c>
      <c r="E10" t="s">
        <v>37</v>
      </c>
      <c r="F10">
        <v>1</v>
      </c>
      <c r="H10" t="s">
        <v>23</v>
      </c>
    </row>
    <row r="11" spans="1:8" x14ac:dyDescent="0.2">
      <c r="A11">
        <v>9</v>
      </c>
      <c r="B11" t="s">
        <v>52</v>
      </c>
      <c r="C11" t="s">
        <v>53</v>
      </c>
      <c r="D11" t="s">
        <v>36</v>
      </c>
      <c r="E11" t="s">
        <v>37</v>
      </c>
      <c r="F11">
        <v>1</v>
      </c>
      <c r="H11" t="s">
        <v>23</v>
      </c>
    </row>
    <row r="12" spans="1:8" x14ac:dyDescent="0.2">
      <c r="A12">
        <v>10</v>
      </c>
      <c r="B12" t="s">
        <v>54</v>
      </c>
      <c r="C12" t="s">
        <v>55</v>
      </c>
      <c r="D12" t="s">
        <v>36</v>
      </c>
      <c r="E12" t="s">
        <v>37</v>
      </c>
      <c r="F12">
        <v>1</v>
      </c>
      <c r="H12" t="s">
        <v>23</v>
      </c>
    </row>
    <row r="13" spans="1:8" x14ac:dyDescent="0.2">
      <c r="A13">
        <v>11</v>
      </c>
      <c r="B13" t="s">
        <v>56</v>
      </c>
      <c r="C13" t="s">
        <v>57</v>
      </c>
      <c r="D13" t="s">
        <v>36</v>
      </c>
      <c r="E13" t="s">
        <v>37</v>
      </c>
      <c r="F13">
        <v>1</v>
      </c>
      <c r="H13" t="s">
        <v>23</v>
      </c>
    </row>
    <row r="14" spans="1:8" x14ac:dyDescent="0.2">
      <c r="A14">
        <v>12</v>
      </c>
      <c r="B14" t="s">
        <v>58</v>
      </c>
      <c r="C14" t="s">
        <v>59</v>
      </c>
      <c r="D14" t="s">
        <v>36</v>
      </c>
      <c r="E14" t="s">
        <v>37</v>
      </c>
      <c r="F14">
        <v>1</v>
      </c>
      <c r="H14" t="s">
        <v>23</v>
      </c>
    </row>
    <row r="15" spans="1:8" x14ac:dyDescent="0.2">
      <c r="A15">
        <v>13</v>
      </c>
      <c r="B15" t="s">
        <v>60</v>
      </c>
      <c r="C15" t="s">
        <v>61</v>
      </c>
      <c r="D15" t="s">
        <v>36</v>
      </c>
      <c r="E15" t="s">
        <v>37</v>
      </c>
      <c r="F15">
        <v>1</v>
      </c>
      <c r="H15" t="s">
        <v>23</v>
      </c>
    </row>
    <row r="16" spans="1:8" x14ac:dyDescent="0.2">
      <c r="A16">
        <v>14</v>
      </c>
      <c r="B16" t="s">
        <v>62</v>
      </c>
      <c r="C16" t="s">
        <v>63</v>
      </c>
      <c r="D16" t="s">
        <v>36</v>
      </c>
      <c r="E16" t="s">
        <v>37</v>
      </c>
      <c r="F16">
        <v>1</v>
      </c>
      <c r="H16" t="s">
        <v>23</v>
      </c>
    </row>
    <row r="17" spans="1:8" x14ac:dyDescent="0.2">
      <c r="A17">
        <v>15</v>
      </c>
      <c r="B17" t="s">
        <v>64</v>
      </c>
      <c r="C17" t="s">
        <v>65</v>
      </c>
      <c r="D17" t="s">
        <v>36</v>
      </c>
      <c r="E17" t="s">
        <v>37</v>
      </c>
      <c r="F17">
        <v>1</v>
      </c>
      <c r="H17" t="s">
        <v>23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" sqref="B3:B17"/>
    </sheetView>
  </sheetViews>
  <sheetFormatPr defaultRowHeight="12.75" x14ac:dyDescent="0.2"/>
  <cols>
    <col min="2" max="2" width="26" bestFit="1" customWidth="1"/>
    <col min="3" max="3" width="10.85546875" bestFit="1" customWidth="1"/>
    <col min="4" max="4" width="16.5703125" bestFit="1" customWidth="1"/>
    <col min="5" max="5" width="13.140625" bestFit="1" customWidth="1"/>
    <col min="6" max="6" width="6.85546875" bestFit="1" customWidth="1"/>
    <col min="7" max="7" width="11.28515625" bestFit="1" customWidth="1"/>
    <col min="8" max="8" width="6.28515625" bestFit="1" customWidth="1"/>
  </cols>
  <sheetData>
    <row r="1" spans="1:8" x14ac:dyDescent="0.2">
      <c r="A1" t="s">
        <v>26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</row>
    <row r="2" spans="1:8" x14ac:dyDescent="0.2">
      <c r="A2" t="s">
        <v>27</v>
      </c>
    </row>
    <row r="3" spans="1:8" x14ac:dyDescent="0.2">
      <c r="A3">
        <v>1</v>
      </c>
      <c r="B3" t="s">
        <v>66</v>
      </c>
      <c r="C3" t="s">
        <v>67</v>
      </c>
      <c r="D3" t="s">
        <v>36</v>
      </c>
      <c r="E3" t="s">
        <v>37</v>
      </c>
      <c r="F3">
        <v>1</v>
      </c>
      <c r="H3" t="s">
        <v>23</v>
      </c>
    </row>
    <row r="4" spans="1:8" x14ac:dyDescent="0.2">
      <c r="A4">
        <v>2</v>
      </c>
      <c r="B4" t="s">
        <v>68</v>
      </c>
      <c r="C4" t="s">
        <v>69</v>
      </c>
      <c r="D4" t="s">
        <v>36</v>
      </c>
      <c r="E4" t="s">
        <v>37</v>
      </c>
      <c r="F4">
        <v>1</v>
      </c>
      <c r="H4" t="s">
        <v>23</v>
      </c>
    </row>
    <row r="5" spans="1:8" x14ac:dyDescent="0.2">
      <c r="A5">
        <v>3</v>
      </c>
      <c r="B5" t="s">
        <v>70</v>
      </c>
      <c r="C5" t="s">
        <v>71</v>
      </c>
      <c r="D5" t="s">
        <v>36</v>
      </c>
      <c r="E5" t="s">
        <v>37</v>
      </c>
      <c r="F5">
        <v>1</v>
      </c>
      <c r="H5" t="s">
        <v>23</v>
      </c>
    </row>
    <row r="6" spans="1:8" x14ac:dyDescent="0.2">
      <c r="A6">
        <v>4</v>
      </c>
      <c r="B6" t="s">
        <v>72</v>
      </c>
      <c r="C6" t="s">
        <v>73</v>
      </c>
      <c r="D6" t="s">
        <v>36</v>
      </c>
      <c r="E6" t="s">
        <v>37</v>
      </c>
      <c r="F6">
        <v>1</v>
      </c>
      <c r="H6" t="s">
        <v>23</v>
      </c>
    </row>
    <row r="7" spans="1:8" x14ac:dyDescent="0.2">
      <c r="A7">
        <v>5</v>
      </c>
      <c r="B7" t="s">
        <v>74</v>
      </c>
      <c r="C7" t="s">
        <v>75</v>
      </c>
      <c r="D7" t="s">
        <v>36</v>
      </c>
      <c r="E7" t="s">
        <v>37</v>
      </c>
      <c r="F7">
        <v>1</v>
      </c>
      <c r="H7" t="s">
        <v>23</v>
      </c>
    </row>
    <row r="8" spans="1:8" x14ac:dyDescent="0.2">
      <c r="A8">
        <v>6</v>
      </c>
      <c r="B8" t="s">
        <v>76</v>
      </c>
      <c r="C8" t="s">
        <v>77</v>
      </c>
      <c r="D8" t="s">
        <v>36</v>
      </c>
      <c r="E8" t="s">
        <v>37</v>
      </c>
      <c r="F8">
        <v>1</v>
      </c>
      <c r="H8" t="s">
        <v>23</v>
      </c>
    </row>
    <row r="9" spans="1:8" x14ac:dyDescent="0.2">
      <c r="A9">
        <v>7</v>
      </c>
      <c r="B9" t="s">
        <v>78</v>
      </c>
      <c r="C9" t="s">
        <v>79</v>
      </c>
      <c r="D9" t="s">
        <v>36</v>
      </c>
      <c r="E9" t="s">
        <v>37</v>
      </c>
      <c r="F9">
        <v>1</v>
      </c>
      <c r="H9" t="s">
        <v>23</v>
      </c>
    </row>
    <row r="10" spans="1:8" x14ac:dyDescent="0.2">
      <c r="A10">
        <v>8</v>
      </c>
      <c r="B10" t="s">
        <v>80</v>
      </c>
      <c r="C10" t="s">
        <v>81</v>
      </c>
      <c r="D10" t="s">
        <v>36</v>
      </c>
      <c r="E10" t="s">
        <v>37</v>
      </c>
      <c r="F10">
        <v>1</v>
      </c>
      <c r="H10" t="s">
        <v>23</v>
      </c>
    </row>
    <row r="11" spans="1:8" x14ac:dyDescent="0.2">
      <c r="A11">
        <v>9</v>
      </c>
      <c r="B11" t="s">
        <v>82</v>
      </c>
      <c r="C11" t="s">
        <v>83</v>
      </c>
      <c r="D11" t="s">
        <v>36</v>
      </c>
      <c r="E11" t="s">
        <v>37</v>
      </c>
      <c r="F11">
        <v>1</v>
      </c>
      <c r="H11" t="s">
        <v>23</v>
      </c>
    </row>
    <row r="12" spans="1:8" x14ac:dyDescent="0.2">
      <c r="A12">
        <v>10</v>
      </c>
      <c r="B12" t="s">
        <v>84</v>
      </c>
      <c r="C12" t="s">
        <v>85</v>
      </c>
      <c r="D12" t="s">
        <v>36</v>
      </c>
      <c r="E12" t="s">
        <v>37</v>
      </c>
      <c r="F12">
        <v>1</v>
      </c>
      <c r="H12" t="s">
        <v>23</v>
      </c>
    </row>
    <row r="13" spans="1:8" x14ac:dyDescent="0.2">
      <c r="A13">
        <v>11</v>
      </c>
      <c r="B13" t="s">
        <v>86</v>
      </c>
      <c r="C13" t="s">
        <v>87</v>
      </c>
      <c r="D13" t="s">
        <v>36</v>
      </c>
      <c r="E13" t="s">
        <v>37</v>
      </c>
      <c r="F13">
        <v>1</v>
      </c>
      <c r="H13" t="s">
        <v>23</v>
      </c>
    </row>
    <row r="14" spans="1:8" x14ac:dyDescent="0.2">
      <c r="A14">
        <v>12</v>
      </c>
      <c r="B14" t="s">
        <v>88</v>
      </c>
      <c r="C14" t="s">
        <v>89</v>
      </c>
      <c r="D14" t="s">
        <v>36</v>
      </c>
      <c r="E14" t="s">
        <v>37</v>
      </c>
      <c r="F14">
        <v>1</v>
      </c>
      <c r="H14" t="s">
        <v>23</v>
      </c>
    </row>
    <row r="15" spans="1:8" x14ac:dyDescent="0.2">
      <c r="A15">
        <v>13</v>
      </c>
      <c r="B15" t="s">
        <v>90</v>
      </c>
      <c r="C15" t="s">
        <v>91</v>
      </c>
      <c r="D15" t="s">
        <v>36</v>
      </c>
      <c r="E15" t="s">
        <v>37</v>
      </c>
      <c r="F15">
        <v>1</v>
      </c>
      <c r="H15" t="s">
        <v>23</v>
      </c>
    </row>
    <row r="16" spans="1:8" x14ac:dyDescent="0.2">
      <c r="A16">
        <v>14</v>
      </c>
      <c r="B16" t="s">
        <v>92</v>
      </c>
      <c r="C16" t="s">
        <v>93</v>
      </c>
      <c r="D16" t="s">
        <v>36</v>
      </c>
      <c r="E16" t="s">
        <v>37</v>
      </c>
      <c r="F16">
        <v>1</v>
      </c>
      <c r="H16" t="s">
        <v>23</v>
      </c>
    </row>
    <row r="17" spans="1:8" x14ac:dyDescent="0.2">
      <c r="A17">
        <v>15</v>
      </c>
      <c r="B17" t="s">
        <v>94</v>
      </c>
      <c r="C17" t="s">
        <v>95</v>
      </c>
      <c r="D17" t="s">
        <v>36</v>
      </c>
      <c r="E17" t="s">
        <v>37</v>
      </c>
      <c r="F17">
        <v>1</v>
      </c>
      <c r="H1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2014F 113-Monday 630</vt:lpstr>
      <vt:lpstr>2014F 113-Wed</vt:lpstr>
      <vt:lpstr>2014F 113-Monday 230</vt:lpstr>
      <vt:lpstr>Sheet1</vt:lpstr>
      <vt:lpstr>Sheet2</vt:lpstr>
      <vt:lpstr>Sheet3</vt:lpstr>
      <vt:lpstr>'2014F 113-Monday 230'!Print_Area</vt:lpstr>
      <vt:lpstr>'2014F 113-Monday 630'!Print_Area</vt:lpstr>
      <vt:lpstr>'2014F 113-Wed'!Print_Area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William A.</dc:creator>
  <cp:lastModifiedBy>Quarles, William A.</cp:lastModifiedBy>
  <cp:lastPrinted>2014-01-27T23:10:27Z</cp:lastPrinted>
  <dcterms:created xsi:type="dcterms:W3CDTF">2007-08-26T22:16:44Z</dcterms:created>
  <dcterms:modified xsi:type="dcterms:W3CDTF">2014-09-23T00:55:33Z</dcterms:modified>
</cp:coreProperties>
</file>